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sutaja\Documents\Documents\Lapsed\"/>
    </mc:Choice>
  </mc:AlternateContent>
  <bookViews>
    <workbookView xWindow="0" yWindow="0" windowWidth="21600" windowHeight="9630"/>
  </bookViews>
  <sheets>
    <sheet name="Puudega lapsed"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2" i="1" l="1"/>
  <c r="I82" i="1"/>
  <c r="K82" i="1" s="1"/>
  <c r="E81" i="1"/>
  <c r="D81" i="1"/>
  <c r="E80" i="1"/>
  <c r="I80" i="1"/>
  <c r="K80" i="1" s="1"/>
  <c r="E79" i="1"/>
  <c r="D79" i="1"/>
  <c r="E78" i="1"/>
  <c r="I78" i="1"/>
  <c r="K78" i="1" s="1"/>
  <c r="E77" i="1"/>
  <c r="D77" i="1"/>
  <c r="E76" i="1"/>
  <c r="I76" i="1"/>
  <c r="K76" i="1" s="1"/>
  <c r="E75" i="1"/>
  <c r="D75" i="1"/>
  <c r="E74" i="1"/>
  <c r="I74" i="1"/>
  <c r="K74" i="1" s="1"/>
  <c r="E73" i="1"/>
  <c r="D73" i="1"/>
  <c r="E72" i="1"/>
  <c r="I72" i="1"/>
  <c r="K72" i="1" s="1"/>
  <c r="E71" i="1"/>
  <c r="D71" i="1"/>
  <c r="E70" i="1"/>
  <c r="I70" i="1"/>
  <c r="K70" i="1" s="1"/>
  <c r="E69" i="1"/>
  <c r="D69" i="1"/>
  <c r="E68" i="1"/>
  <c r="I68" i="1"/>
  <c r="K68" i="1" s="1"/>
  <c r="E67" i="1"/>
  <c r="D67" i="1"/>
  <c r="E66" i="1"/>
  <c r="I66" i="1"/>
  <c r="K66" i="1" s="1"/>
  <c r="E65" i="1"/>
  <c r="D65" i="1"/>
  <c r="E64" i="1"/>
  <c r="I64" i="1"/>
  <c r="K64" i="1" s="1"/>
  <c r="E63" i="1"/>
  <c r="D63" i="1"/>
  <c r="E62" i="1"/>
  <c r="I62" i="1"/>
  <c r="K62" i="1" s="1"/>
  <c r="E61" i="1"/>
  <c r="D61" i="1"/>
  <c r="E60" i="1"/>
  <c r="I60" i="1"/>
  <c r="K60" i="1" s="1"/>
  <c r="E59" i="1"/>
  <c r="D59" i="1"/>
  <c r="E58" i="1"/>
  <c r="I58" i="1"/>
  <c r="K58" i="1" s="1"/>
  <c r="E57" i="1"/>
  <c r="D57" i="1"/>
  <c r="E56" i="1"/>
  <c r="I56" i="1"/>
  <c r="K56" i="1" s="1"/>
  <c r="E55" i="1"/>
  <c r="D55" i="1"/>
  <c r="E54" i="1"/>
  <c r="I54" i="1"/>
  <c r="K54" i="1" s="1"/>
  <c r="E53" i="1"/>
  <c r="D53" i="1"/>
  <c r="E52" i="1"/>
  <c r="I52" i="1"/>
  <c r="K52" i="1" s="1"/>
  <c r="E51" i="1"/>
  <c r="D51" i="1"/>
  <c r="E50" i="1"/>
  <c r="I50" i="1"/>
  <c r="K50" i="1" s="1"/>
  <c r="E49" i="1"/>
  <c r="D49" i="1"/>
  <c r="E48" i="1"/>
  <c r="I48" i="1"/>
  <c r="K48" i="1" s="1"/>
  <c r="E47" i="1"/>
  <c r="D47" i="1"/>
  <c r="E46" i="1"/>
  <c r="I46" i="1"/>
  <c r="K46" i="1" s="1"/>
  <c r="E45" i="1"/>
  <c r="D45" i="1"/>
  <c r="E44" i="1"/>
  <c r="I44" i="1"/>
  <c r="K44" i="1" s="1"/>
  <c r="E43" i="1"/>
  <c r="D43" i="1"/>
  <c r="E42" i="1"/>
  <c r="I42" i="1"/>
  <c r="K42" i="1" s="1"/>
  <c r="I41" i="1"/>
  <c r="K41" i="1" s="1"/>
  <c r="E41" i="1"/>
  <c r="D41" i="1"/>
  <c r="I40" i="1"/>
  <c r="K40" i="1" s="1"/>
  <c r="E40" i="1"/>
  <c r="D40" i="1"/>
  <c r="I39" i="1"/>
  <c r="K39" i="1" s="1"/>
  <c r="D39" i="1"/>
  <c r="E39" i="1"/>
  <c r="I38" i="1"/>
  <c r="K38" i="1" s="1"/>
  <c r="D38" i="1"/>
  <c r="E38" i="1"/>
  <c r="I37" i="1"/>
  <c r="K37" i="1" s="1"/>
  <c r="D37" i="1"/>
  <c r="E37" i="1"/>
  <c r="I36" i="1"/>
  <c r="K36" i="1" s="1"/>
  <c r="D36" i="1"/>
  <c r="E36" i="1"/>
  <c r="I35" i="1"/>
  <c r="K35" i="1" s="1"/>
  <c r="D35" i="1"/>
  <c r="E35" i="1"/>
  <c r="I34" i="1"/>
  <c r="K34" i="1" s="1"/>
  <c r="D34" i="1"/>
  <c r="E34" i="1"/>
  <c r="I33" i="1"/>
  <c r="K33" i="1" s="1"/>
  <c r="D33" i="1"/>
  <c r="E33" i="1"/>
  <c r="I32" i="1"/>
  <c r="K32" i="1" s="1"/>
  <c r="D32" i="1"/>
  <c r="E32" i="1"/>
  <c r="I31" i="1"/>
  <c r="K31" i="1" s="1"/>
  <c r="D31" i="1"/>
  <c r="E31" i="1"/>
  <c r="I30" i="1"/>
  <c r="K30" i="1" s="1"/>
  <c r="D30" i="1"/>
  <c r="E30" i="1"/>
  <c r="I29" i="1"/>
  <c r="K29" i="1" s="1"/>
  <c r="D29" i="1"/>
  <c r="E29" i="1"/>
  <c r="I28" i="1"/>
  <c r="K28" i="1" s="1"/>
  <c r="D28" i="1"/>
  <c r="E28" i="1"/>
  <c r="I27" i="1"/>
  <c r="K27" i="1" s="1"/>
  <c r="D27" i="1"/>
  <c r="E27" i="1"/>
  <c r="I26" i="1"/>
  <c r="K26" i="1" s="1"/>
  <c r="D26" i="1"/>
  <c r="E26" i="1"/>
  <c r="I25" i="1"/>
  <c r="K25" i="1" s="1"/>
  <c r="D25" i="1"/>
  <c r="E25" i="1"/>
  <c r="I24" i="1"/>
  <c r="K24" i="1" s="1"/>
  <c r="D24" i="1"/>
  <c r="E24" i="1"/>
  <c r="I23" i="1"/>
  <c r="K23" i="1" s="1"/>
  <c r="D23" i="1"/>
  <c r="E23" i="1"/>
  <c r="I22" i="1"/>
  <c r="K22" i="1" s="1"/>
  <c r="D22" i="1"/>
  <c r="E22" i="1"/>
  <c r="I21" i="1"/>
  <c r="K21" i="1" s="1"/>
  <c r="D21" i="1"/>
  <c r="E21" i="1"/>
  <c r="I20" i="1"/>
  <c r="K20" i="1" s="1"/>
  <c r="D20" i="1"/>
  <c r="E20" i="1"/>
  <c r="I19" i="1"/>
  <c r="K19" i="1" s="1"/>
  <c r="D19" i="1"/>
  <c r="E19" i="1"/>
  <c r="I18" i="1"/>
  <c r="K18" i="1" s="1"/>
  <c r="D18" i="1"/>
  <c r="E18" i="1"/>
  <c r="I17" i="1"/>
  <c r="K17" i="1" s="1"/>
  <c r="D17" i="1"/>
  <c r="E17" i="1"/>
  <c r="I16" i="1"/>
  <c r="K16" i="1" s="1"/>
  <c r="D16" i="1"/>
  <c r="E16" i="1"/>
  <c r="I15" i="1"/>
  <c r="K15" i="1" s="1"/>
  <c r="D15" i="1"/>
  <c r="E15" i="1"/>
  <c r="I14" i="1"/>
  <c r="K14" i="1" s="1"/>
  <c r="D14" i="1"/>
  <c r="E14" i="1"/>
  <c r="I13" i="1"/>
  <c r="K13" i="1" s="1"/>
  <c r="D13" i="1"/>
  <c r="E13" i="1"/>
  <c r="I12" i="1"/>
  <c r="K12" i="1" s="1"/>
  <c r="D12" i="1"/>
  <c r="E12" i="1"/>
  <c r="I11" i="1"/>
  <c r="K11" i="1" s="1"/>
  <c r="D11" i="1"/>
  <c r="E11" i="1"/>
  <c r="I10" i="1"/>
  <c r="K10" i="1" s="1"/>
  <c r="D10" i="1"/>
  <c r="E10" i="1"/>
  <c r="I9" i="1"/>
  <c r="K9" i="1" s="1"/>
  <c r="D9" i="1"/>
  <c r="E9" i="1"/>
  <c r="I8" i="1"/>
  <c r="K8" i="1" s="1"/>
  <c r="D8" i="1"/>
  <c r="E8" i="1"/>
  <c r="I7" i="1"/>
  <c r="K7" i="1" s="1"/>
  <c r="D7" i="1"/>
  <c r="E7" i="1"/>
  <c r="I6" i="1"/>
  <c r="K6" i="1" s="1"/>
  <c r="D6" i="1"/>
  <c r="E6" i="1"/>
  <c r="I5" i="1"/>
  <c r="K5" i="1" s="1"/>
  <c r="D5" i="1"/>
  <c r="E5" i="1"/>
  <c r="J83" i="1"/>
  <c r="I4" i="1"/>
  <c r="H83" i="1"/>
  <c r="G83" i="1"/>
  <c r="E4" i="1"/>
  <c r="E83" i="1" s="1"/>
  <c r="I43" i="1" l="1"/>
  <c r="K43" i="1" s="1"/>
  <c r="I45" i="1"/>
  <c r="K45" i="1" s="1"/>
  <c r="I47" i="1"/>
  <c r="K47" i="1" s="1"/>
  <c r="I49" i="1"/>
  <c r="K49" i="1" s="1"/>
  <c r="I51" i="1"/>
  <c r="K51" i="1" s="1"/>
  <c r="I53" i="1"/>
  <c r="K53" i="1" s="1"/>
  <c r="I55" i="1"/>
  <c r="K55" i="1" s="1"/>
  <c r="I57" i="1"/>
  <c r="K57" i="1" s="1"/>
  <c r="I59" i="1"/>
  <c r="K59" i="1" s="1"/>
  <c r="I61" i="1"/>
  <c r="K61" i="1" s="1"/>
  <c r="I63" i="1"/>
  <c r="K63" i="1" s="1"/>
  <c r="I65" i="1"/>
  <c r="K65" i="1" s="1"/>
  <c r="I67" i="1"/>
  <c r="K67" i="1" s="1"/>
  <c r="I69" i="1"/>
  <c r="K69" i="1" s="1"/>
  <c r="I71" i="1"/>
  <c r="K71" i="1" s="1"/>
  <c r="I73" i="1"/>
  <c r="K73" i="1" s="1"/>
  <c r="I75" i="1"/>
  <c r="K75" i="1" s="1"/>
  <c r="I77" i="1"/>
  <c r="K77" i="1" s="1"/>
  <c r="I79" i="1"/>
  <c r="K79" i="1" s="1"/>
  <c r="I81" i="1"/>
  <c r="K81" i="1" s="1"/>
  <c r="F83" i="1"/>
  <c r="K4" i="1"/>
  <c r="D4" i="1"/>
  <c r="D42" i="1"/>
  <c r="D44" i="1"/>
  <c r="D46" i="1"/>
  <c r="D48" i="1"/>
  <c r="D50" i="1"/>
  <c r="D52" i="1"/>
  <c r="D54" i="1"/>
  <c r="D56" i="1"/>
  <c r="D58" i="1"/>
  <c r="D60" i="1"/>
  <c r="D62" i="1"/>
  <c r="D64" i="1"/>
  <c r="D66" i="1"/>
  <c r="D68" i="1"/>
  <c r="D70" i="1"/>
  <c r="D72" i="1"/>
  <c r="D74" i="1"/>
  <c r="D76" i="1"/>
  <c r="D78" i="1"/>
  <c r="D80" i="1"/>
  <c r="D82" i="1"/>
  <c r="K83" i="1" l="1"/>
  <c r="I83" i="1"/>
  <c r="I85" i="1" s="1"/>
  <c r="D83" i="1"/>
</calcChain>
</file>

<file path=xl/comments1.xml><?xml version="1.0" encoding="utf-8"?>
<comments xmlns="http://schemas.openxmlformats.org/spreadsheetml/2006/main">
  <authors>
    <author>Andrus Jõgi</author>
    <author>andrus.jogi</author>
  </authors>
  <commentList>
    <comment ref="C1" authorId="0" shapeId="0">
      <text>
        <r>
          <rPr>
            <b/>
            <sz val="9"/>
            <color indexed="81"/>
            <rFont val="Tahoma"/>
            <family val="2"/>
            <charset val="186"/>
          </rPr>
          <t>Andrus Jõgi:</t>
        </r>
        <r>
          <rPr>
            <sz val="9"/>
            <color indexed="81"/>
            <rFont val="Tahoma"/>
            <family val="2"/>
            <charset val="186"/>
          </rPr>
          <t xml:space="preserve">
külade liikumistega ei ole arvestatud.</t>
        </r>
      </text>
    </comment>
    <comment ref="D1" authorId="1" shapeId="0">
      <text>
        <r>
          <rPr>
            <b/>
            <sz val="9"/>
            <color indexed="81"/>
            <rFont val="Tahoma"/>
            <family val="2"/>
            <charset val="186"/>
          </rPr>
          <t>andrus.jogi:</t>
        </r>
        <r>
          <rPr>
            <sz val="9"/>
            <color indexed="81"/>
            <rFont val="Tahoma"/>
            <family val="2"/>
            <charset val="186"/>
          </rPr>
          <t xml:space="preserve">
Sotsiaalkindlustusameti andmetel</t>
        </r>
      </text>
    </comment>
    <comment ref="F1" authorId="1" shapeId="0">
      <text>
        <r>
          <rPr>
            <b/>
            <sz val="9"/>
            <color indexed="81"/>
            <rFont val="Tahoma"/>
            <family val="2"/>
            <charset val="186"/>
          </rPr>
          <t>andrus.jogi:</t>
        </r>
        <r>
          <rPr>
            <sz val="9"/>
            <color indexed="81"/>
            <rFont val="Tahoma"/>
            <family val="2"/>
            <charset val="186"/>
          </rPr>
          <t xml:space="preserve">
Sotsiaalkindlustusameti andmetel</t>
        </r>
      </text>
    </comment>
    <comment ref="I1" authorId="0" shapeId="0">
      <text>
        <r>
          <rPr>
            <b/>
            <sz val="9"/>
            <color indexed="81"/>
            <rFont val="Tahoma"/>
            <family val="2"/>
            <charset val="186"/>
          </rPr>
          <t>Andrus Jõgi:</t>
        </r>
        <r>
          <rPr>
            <sz val="9"/>
            <color indexed="81"/>
            <rFont val="Tahoma"/>
            <family val="2"/>
            <charset val="186"/>
          </rPr>
          <t xml:space="preserve">
Toetus jaotatakse kohaliku omavalitsuse üksuste vahel proportsionaalselt raske ja sügava puudega laste arvule, lahutades tulemusest kohaliku omavalitsuse üksusele jooksvale aastale eelnenud aastatel samaks otstarbeks antud vahendite jäägi. Seejuures sügava puudega laste arv korrutatakse 4,62-ga.</t>
        </r>
      </text>
    </comment>
  </commentList>
</comments>
</file>

<file path=xl/sharedStrings.xml><?xml version="1.0" encoding="utf-8"?>
<sst xmlns="http://schemas.openxmlformats.org/spreadsheetml/2006/main" count="255" uniqueCount="156">
  <si>
    <t>Maakond</t>
  </si>
  <si>
    <t>Kohalik omavalitsus</t>
  </si>
  <si>
    <t>Puudega laste arv, kelle osas otsus tehtud hiljemalt 01.11.2017, vanuses 0-17 (1-2 last on näidatud ümardatult, arvutustes on kasutatud tegelikku arvu)</t>
  </si>
  <si>
    <t>Puudega laste arv, kelle osas otsus tehtud hiljemalt 01.11.2017, vanuses 0-17 (tegelik)</t>
  </si>
  <si>
    <t>Eelmiste aastate jääk</t>
  </si>
  <si>
    <t>Toetus 2018</t>
  </si>
  <si>
    <t>Toetus 2017</t>
  </si>
  <si>
    <t>muutus</t>
  </si>
  <si>
    <t>raske</t>
  </si>
  <si>
    <t>sügav</t>
  </si>
  <si>
    <t>Harju</t>
  </si>
  <si>
    <t xml:space="preserve">Aegviidu, Anija </t>
  </si>
  <si>
    <t>Anija</t>
  </si>
  <si>
    <t>Harku</t>
  </si>
  <si>
    <t>Jõelähtme</t>
  </si>
  <si>
    <t>Keila linn</t>
  </si>
  <si>
    <t>Kiili</t>
  </si>
  <si>
    <t>Kose</t>
  </si>
  <si>
    <t>Kuusalu</t>
  </si>
  <si>
    <t>Loksa</t>
  </si>
  <si>
    <t>Loksa linn</t>
  </si>
  <si>
    <t>Keila vald, Paldiski linn, Vasalemma, Padise</t>
  </si>
  <si>
    <t>Lääne-Harju</t>
  </si>
  <si>
    <t>Maardu linn</t>
  </si>
  <si>
    <t xml:space="preserve">Raasiku </t>
  </si>
  <si>
    <t>Raasiku</t>
  </si>
  <si>
    <t xml:space="preserve">Rae </t>
  </si>
  <si>
    <t>Rae</t>
  </si>
  <si>
    <t>Saku</t>
  </si>
  <si>
    <t>Saue vald, Saue linn, Kernu, Nissi</t>
  </si>
  <si>
    <t>Saue</t>
  </si>
  <si>
    <t>Tallinn</t>
  </si>
  <si>
    <t>Viimsi</t>
  </si>
  <si>
    <t>Hiiu</t>
  </si>
  <si>
    <r>
      <t>Käina, Hiiu,</t>
    </r>
    <r>
      <rPr>
        <sz val="9"/>
        <color indexed="8"/>
        <rFont val="Arial"/>
        <family val="2"/>
        <charset val="186"/>
      </rPr>
      <t xml:space="preserve"> Emmaste, Pühalepa</t>
    </r>
  </si>
  <si>
    <t>Hiiumaa</t>
  </si>
  <si>
    <t>Ida-Viru</t>
  </si>
  <si>
    <t>Iisaku, Alajõe, Mäetaguse ja Tudulinna, Illuka</t>
  </si>
  <si>
    <t>Alutaguse</t>
  </si>
  <si>
    <t>Jõhvi</t>
  </si>
  <si>
    <t>Kohtla-Järve linn</t>
  </si>
  <si>
    <r>
      <t xml:space="preserve">Kiviõli linn, Sonda vald, </t>
    </r>
    <r>
      <rPr>
        <sz val="9"/>
        <color indexed="8"/>
        <rFont val="Arial"/>
        <family val="2"/>
        <charset val="186"/>
      </rPr>
      <t>Lüganuse vald</t>
    </r>
  </si>
  <si>
    <t>Lüganuse</t>
  </si>
  <si>
    <t>Narva linn</t>
  </si>
  <si>
    <t>Vaivara ja Narva-Jõesuu</t>
  </si>
  <si>
    <t>Narva-Jõesuu linn</t>
  </si>
  <si>
    <t>Sillamäe</t>
  </si>
  <si>
    <t>Sillamäe linn</t>
  </si>
  <si>
    <t>Toila, Kohtla ja Kohtla-Nõmme</t>
  </si>
  <si>
    <t>Toila</t>
  </si>
  <si>
    <t>Jõgeva</t>
  </si>
  <si>
    <t xml:space="preserve">Jõgeva linn, Jõgeva, Palamuse, Torma </t>
  </si>
  <si>
    <t>Saare, Avinurme, Lohusuu, Kasepää, Mustvee linn</t>
  </si>
  <si>
    <t>Mustvee</t>
  </si>
  <si>
    <t xml:space="preserve">Põltsamaa linn, Põltsamaa vald, Pajusi, Puurmani </t>
  </si>
  <si>
    <t>Põltsamaa</t>
  </si>
  <si>
    <t>Järva</t>
  </si>
  <si>
    <r>
      <t xml:space="preserve">Järva-Jaani, Albu, Ambla, Imavere, Kareda ja Koigi, </t>
    </r>
    <r>
      <rPr>
        <sz val="9"/>
        <color indexed="8"/>
        <rFont val="Arial"/>
        <family val="2"/>
        <charset val="186"/>
      </rPr>
      <t>Koeru</t>
    </r>
  </si>
  <si>
    <t xml:space="preserve">Paide linn, Paide vald, Roosna-Alliku </t>
  </si>
  <si>
    <t>Paide linn</t>
  </si>
  <si>
    <t xml:space="preserve">Türi, Väätsa, Käru </t>
  </si>
  <si>
    <t>Türi</t>
  </si>
  <si>
    <t>Lääne</t>
  </si>
  <si>
    <t>Ridala, Haapsalu linn</t>
  </si>
  <si>
    <t>Haapsalu linn</t>
  </si>
  <si>
    <t xml:space="preserve">Lääne-Nigula, Noarootsi, Nõva, Martna, Kullamaa </t>
  </si>
  <si>
    <t>Lääne-Nigula</t>
  </si>
  <si>
    <t>Vormsi</t>
  </si>
  <si>
    <t>Lääne-Viru</t>
  </si>
  <si>
    <t xml:space="preserve">Haljala ja Vihula </t>
  </si>
  <si>
    <t>Haljala</t>
  </si>
  <si>
    <t>Kadrina</t>
  </si>
  <si>
    <t>Sõmeru ja Rakvere vald</t>
  </si>
  <si>
    <t>Rakvere</t>
  </si>
  <si>
    <t>Rakvere linn</t>
  </si>
  <si>
    <t xml:space="preserve">Tamsalu, Tapa </t>
  </si>
  <si>
    <t>Tapa</t>
  </si>
  <si>
    <t xml:space="preserve">Rägavere, Vinni, Laekvere </t>
  </si>
  <si>
    <t>Vinni</t>
  </si>
  <si>
    <t xml:space="preserve">Kunda linn, Viru-Nigula, Aseri </t>
  </si>
  <si>
    <t>Viru-Nigula</t>
  </si>
  <si>
    <t>Rakke ja Väike-Maarja</t>
  </si>
  <si>
    <t>Väike-Maarja</t>
  </si>
  <si>
    <t>Põlva</t>
  </si>
  <si>
    <t>Kõlleste, Kanepi ja Valgjärve</t>
  </si>
  <si>
    <t>Kanepi</t>
  </si>
  <si>
    <t>Põlva, Ahja, Laheda, Mooste ja Vastse-Kuuste</t>
  </si>
  <si>
    <t>Räpina, Veriora, Meeksi</t>
  </si>
  <si>
    <t>Räpina</t>
  </si>
  <si>
    <t>Pärnu</t>
  </si>
  <si>
    <t>Häädemeeste ja Tahkuranna</t>
  </si>
  <si>
    <t>Häädemeeste</t>
  </si>
  <si>
    <t>Kihnu</t>
  </si>
  <si>
    <t xml:space="preserve">Lihula, Hanila, Varbla, Koonga </t>
  </si>
  <si>
    <t>Lääneranna</t>
  </si>
  <si>
    <t xml:space="preserve">Vändra alev, Vändra vald, Tootsi, Halinga </t>
  </si>
  <si>
    <t>Põhja-Pärnumaa</t>
  </si>
  <si>
    <r>
      <t>Pärnu linn, Audru, Paikuse,</t>
    </r>
    <r>
      <rPr>
        <sz val="9"/>
        <color indexed="8"/>
        <rFont val="Arial"/>
        <family val="2"/>
        <charset val="186"/>
      </rPr>
      <t xml:space="preserve"> Tõstamaa</t>
    </r>
  </si>
  <si>
    <t>Pärnu linn</t>
  </si>
  <si>
    <t>Saarde ja Surju</t>
  </si>
  <si>
    <t>Saarde</t>
  </si>
  <si>
    <t xml:space="preserve">Sauga, Tori, Sindi linn, Are </t>
  </si>
  <si>
    <t>Tori</t>
  </si>
  <si>
    <t>Rapla</t>
  </si>
  <si>
    <t xml:space="preserve">Kehtna, Järvakandi </t>
  </si>
  <si>
    <t>Kehtna</t>
  </si>
  <si>
    <t>Kohila</t>
  </si>
  <si>
    <t>Märjamaa, Vigala</t>
  </si>
  <si>
    <t>Märjamaa</t>
  </si>
  <si>
    <r>
      <t xml:space="preserve">Rapla, Kaiu, Raikküla, </t>
    </r>
    <r>
      <rPr>
        <sz val="9"/>
        <color indexed="8"/>
        <rFont val="Arial"/>
        <family val="2"/>
        <charset val="186"/>
      </rPr>
      <t>Juuru</t>
    </r>
  </si>
  <si>
    <t>Saare</t>
  </si>
  <si>
    <t>Muhu</t>
  </si>
  <si>
    <t>Ruhnu</t>
  </si>
  <si>
    <r>
      <t xml:space="preserve">Kuressaare linn, Lääne-Saare, Orissaare, Pihtla, Valjala, Salme, Kihelkonna, Laimjala, Mustjala, Torgu, Leisi, </t>
    </r>
    <r>
      <rPr>
        <sz val="9"/>
        <color indexed="8"/>
        <rFont val="Arial"/>
        <family val="2"/>
        <charset val="186"/>
      </rPr>
      <t>Pöide</t>
    </r>
  </si>
  <si>
    <t>Saaremaa</t>
  </si>
  <si>
    <t>Tartu</t>
  </si>
  <si>
    <t>Elva, Konguta, Rannu, Rõngu, Palupera ja Puhja</t>
  </si>
  <si>
    <t>Elva</t>
  </si>
  <si>
    <r>
      <t xml:space="preserve">Ülenurme, </t>
    </r>
    <r>
      <rPr>
        <sz val="9"/>
        <color indexed="8"/>
        <rFont val="Arial"/>
        <family val="2"/>
        <charset val="186"/>
      </rPr>
      <t>Kambja</t>
    </r>
  </si>
  <si>
    <t>Kambja</t>
  </si>
  <si>
    <t xml:space="preserve">Mäksa, Võnnu, Haaslava </t>
  </si>
  <si>
    <t>Kastre</t>
  </si>
  <si>
    <t>Luunja</t>
  </si>
  <si>
    <t>Nõo</t>
  </si>
  <si>
    <t>Alatskivi, Vara, Peipsiääre, Kallaste linn, Pala</t>
  </si>
  <si>
    <t>Peipsiääre</t>
  </si>
  <si>
    <r>
      <t xml:space="preserve">Piirissaare, Tartu, Laeva, </t>
    </r>
    <r>
      <rPr>
        <sz val="9"/>
        <color indexed="8"/>
        <rFont val="Arial"/>
        <family val="2"/>
        <charset val="186"/>
      </rPr>
      <t>Tabivere</t>
    </r>
  </si>
  <si>
    <r>
      <t xml:space="preserve">Tartu linn, </t>
    </r>
    <r>
      <rPr>
        <sz val="9"/>
        <color indexed="8"/>
        <rFont val="Arial"/>
        <family val="2"/>
        <charset val="186"/>
      </rPr>
      <t>Tähtvere</t>
    </r>
  </si>
  <si>
    <t>Tartu linn</t>
  </si>
  <si>
    <t>Valga</t>
  </si>
  <si>
    <r>
      <t xml:space="preserve">Otepää, Sangaste ja Palupera valla külad, </t>
    </r>
    <r>
      <rPr>
        <sz val="9"/>
        <color indexed="8"/>
        <rFont val="Arial"/>
        <family val="2"/>
        <charset val="186"/>
      </rPr>
      <t>Puka</t>
    </r>
  </si>
  <si>
    <t>Otepää</t>
  </si>
  <si>
    <t>Tõrva, Helme, Hummuli, Põdrala</t>
  </si>
  <si>
    <t>Tõrva</t>
  </si>
  <si>
    <t xml:space="preserve">Valga linn, Karula, Taheva, Tõlliste, Õru </t>
  </si>
  <si>
    <t>Viljandi</t>
  </si>
  <si>
    <t>Karksi, Abja, Halliste, Mõisaküla linn</t>
  </si>
  <si>
    <t>Mulgi</t>
  </si>
  <si>
    <t xml:space="preserve">Suure-Jaani, Võhma, Kõo, Kõpu </t>
  </si>
  <si>
    <t>Põhja-Sakala</t>
  </si>
  <si>
    <t xml:space="preserve">Viljandi, Kolga-Jaani, Tarvastu </t>
  </si>
  <si>
    <t>Viljandi linn</t>
  </si>
  <si>
    <t>Võru</t>
  </si>
  <si>
    <t>Antsla ja Urvaste</t>
  </si>
  <si>
    <t>Antsla</t>
  </si>
  <si>
    <t>Mõniste, Misso, Varstu, Haanja, Rõuge</t>
  </si>
  <si>
    <t>Rõuge</t>
  </si>
  <si>
    <t>Värska, Mikitamäe, Meremäe, Misso külad</t>
  </si>
  <si>
    <t>Setomaa</t>
  </si>
  <si>
    <r>
      <t xml:space="preserve">Lasva, Sõmerpalu, Võru, </t>
    </r>
    <r>
      <rPr>
        <sz val="9"/>
        <color indexed="8"/>
        <rFont val="Arial"/>
        <family val="2"/>
        <charset val="186"/>
      </rPr>
      <t>Vastseliina, Orava</t>
    </r>
  </si>
  <si>
    <t>Võru linn</t>
  </si>
  <si>
    <t>KOKKU</t>
  </si>
  <si>
    <t>2018 RE</t>
  </si>
  <si>
    <t>sügava ja raske puudega laste määra suhtarv</t>
  </si>
  <si>
    <t>jääk</t>
  </si>
  <si>
    <t>toetus raske puudega lapse kohta arvestades jääke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</si>
</sst>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186"/>
      <scheme val="minor"/>
    </font>
    <font>
      <sz val="10"/>
      <name val="Arial"/>
      <family val="2"/>
      <charset val="186"/>
    </font>
    <font>
      <b/>
      <sz val="10"/>
      <name val="Arial"/>
      <family val="2"/>
      <charset val="186"/>
    </font>
    <font>
      <sz val="9"/>
      <color theme="1"/>
      <name val="Arial"/>
      <family val="2"/>
      <charset val="186"/>
    </font>
    <font>
      <sz val="9"/>
      <color indexed="8"/>
      <name val="Arial"/>
      <family val="2"/>
      <charset val="186"/>
    </font>
    <font>
      <i/>
      <sz val="10"/>
      <color theme="4" tint="-0.499984740745262"/>
      <name val="Arial"/>
      <family val="2"/>
      <charset val="186"/>
    </font>
    <font>
      <sz val="10"/>
      <color rgb="FFFF0000"/>
      <name val="Arial"/>
      <family val="2"/>
      <charset val="186"/>
    </font>
    <font>
      <i/>
      <sz val="10"/>
      <color theme="3"/>
      <name val="Arial"/>
      <family val="2"/>
      <charset val="186"/>
    </font>
    <font>
      <b/>
      <sz val="9"/>
      <color indexed="81"/>
      <name val="Tahoma"/>
      <family val="2"/>
      <charset val="186"/>
    </font>
    <font>
      <sz val="9"/>
      <color indexed="81"/>
      <name val="Tahoma"/>
      <family val="2"/>
      <charset val="186"/>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28">
    <xf numFmtId="0" fontId="0" fillId="0" borderId="0" xfId="0"/>
    <xf numFmtId="0" fontId="1" fillId="0" borderId="0" xfId="1"/>
    <xf numFmtId="0" fontId="2" fillId="3" borderId="1" xfId="1" applyFont="1" applyFill="1" applyBorder="1" applyAlignment="1">
      <alignment horizontal="center"/>
    </xf>
    <xf numFmtId="0" fontId="2" fillId="4" borderId="1" xfId="1" applyFont="1" applyFill="1" applyBorder="1" applyAlignment="1">
      <alignment horizontal="center"/>
    </xf>
    <xf numFmtId="0" fontId="3" fillId="0" borderId="1" xfId="1" applyFont="1" applyFill="1" applyBorder="1"/>
    <xf numFmtId="0" fontId="3" fillId="0" borderId="1" xfId="1" applyFont="1" applyFill="1" applyBorder="1" applyAlignment="1">
      <alignment wrapText="1"/>
    </xf>
    <xf numFmtId="0" fontId="1" fillId="0" borderId="1" xfId="1" applyBorder="1"/>
    <xf numFmtId="3" fontId="1" fillId="0" borderId="1" xfId="1" applyNumberFormat="1" applyBorder="1"/>
    <xf numFmtId="0" fontId="3" fillId="0" borderId="2" xfId="1" applyFont="1" applyFill="1" applyBorder="1" applyAlignment="1">
      <alignment wrapText="1"/>
    </xf>
    <xf numFmtId="0" fontId="3" fillId="0" borderId="1" xfId="1" applyFont="1" applyFill="1" applyBorder="1" applyAlignment="1">
      <alignment vertical="top"/>
    </xf>
    <xf numFmtId="3" fontId="2" fillId="0" borderId="1" xfId="1" applyNumberFormat="1" applyFont="1" applyBorder="1"/>
    <xf numFmtId="0" fontId="1" fillId="0" borderId="0" xfId="1" applyFont="1"/>
    <xf numFmtId="3" fontId="1" fillId="0" borderId="0" xfId="1" applyNumberFormat="1"/>
    <xf numFmtId="0" fontId="1" fillId="0" borderId="0" xfId="1" applyAlignment="1">
      <alignment horizontal="right"/>
    </xf>
    <xf numFmtId="0" fontId="5" fillId="0" borderId="0" xfId="1" applyFont="1"/>
    <xf numFmtId="3" fontId="6" fillId="0" borderId="0" xfId="1" applyNumberFormat="1" applyFont="1"/>
    <xf numFmtId="0" fontId="1" fillId="0" borderId="0" xfId="1" applyFont="1" applyAlignment="1">
      <alignment horizontal="right"/>
    </xf>
    <xf numFmtId="3" fontId="5" fillId="0" borderId="0" xfId="1" applyNumberFormat="1" applyFont="1"/>
    <xf numFmtId="4" fontId="1" fillId="0" borderId="0" xfId="1" applyNumberFormat="1"/>
    <xf numFmtId="9" fontId="7" fillId="0" borderId="0" xfId="1" applyNumberFormat="1" applyFont="1"/>
    <xf numFmtId="1" fontId="7" fillId="0" borderId="0" xfId="1" applyNumberFormat="1" applyFont="1" applyBorder="1"/>
    <xf numFmtId="0" fontId="2" fillId="5" borderId="1" xfId="1" applyFont="1" applyFill="1" applyBorder="1" applyAlignment="1">
      <alignment horizontal="center" wrapText="1"/>
    </xf>
    <xf numFmtId="0" fontId="1" fillId="0" borderId="1" xfId="1" applyFont="1" applyBorder="1" applyAlignment="1">
      <alignment horizontal="center"/>
    </xf>
    <xf numFmtId="0" fontId="2" fillId="3" borderId="1" xfId="1" applyFont="1" applyFill="1" applyBorder="1" applyAlignment="1">
      <alignment horizontal="center" wrapText="1"/>
    </xf>
    <xf numFmtId="0" fontId="1" fillId="0" borderId="1" xfId="1" applyFont="1" applyBorder="1" applyAlignment="1">
      <alignment horizontal="center" wrapText="1"/>
    </xf>
    <xf numFmtId="0" fontId="2" fillId="0" borderId="1" xfId="1" applyFont="1" applyBorder="1" applyAlignment="1"/>
    <xf numFmtId="0" fontId="2" fillId="2" borderId="1" xfId="1" applyFont="1" applyFill="1" applyBorder="1" applyAlignment="1">
      <alignment horizontal="center" wrapText="1"/>
    </xf>
    <xf numFmtId="0" fontId="2" fillId="4" borderId="1" xfId="1" applyFont="1" applyFill="1" applyBorder="1" applyAlignment="1">
      <alignment horizontal="center" wrapText="1"/>
    </xf>
  </cellXfs>
  <cellStyles count="2">
    <cellStyle name="Normaallaad" xfId="0" builtinId="0"/>
    <cellStyle name="Normal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5"/>
  <sheetViews>
    <sheetView tabSelected="1" workbookViewId="0">
      <pane xSplit="3" ySplit="3" topLeftCell="D4" activePane="bottomRight" state="frozen"/>
      <selection pane="topRight" activeCell="D1" sqref="D1"/>
      <selection pane="bottomLeft" activeCell="A4" sqref="A4"/>
      <selection pane="bottomRight" activeCell="H14" sqref="H14"/>
    </sheetView>
  </sheetViews>
  <sheetFormatPr defaultRowHeight="12.75" x14ac:dyDescent="0.2"/>
  <cols>
    <col min="1" max="1" width="9.5703125" style="1" bestFit="1" customWidth="1"/>
    <col min="2" max="2" width="18.5703125" style="1" customWidth="1"/>
    <col min="3" max="3" width="16.7109375" style="1" customWidth="1"/>
    <col min="4" max="4" width="16.5703125" style="1" customWidth="1"/>
    <col min="5" max="5" width="15.85546875" style="1" customWidth="1"/>
    <col min="6" max="6" width="14.140625" style="1" bestFit="1" customWidth="1"/>
    <col min="7" max="7" width="10.5703125" style="1" customWidth="1"/>
    <col min="8" max="8" width="10.42578125" style="1" customWidth="1"/>
    <col min="9" max="9" width="11" style="1" customWidth="1"/>
    <col min="10" max="10" width="9.140625" style="1"/>
    <col min="11" max="11" width="9.7109375" style="1" bestFit="1" customWidth="1"/>
    <col min="12" max="16384" width="9.140625" style="1"/>
  </cols>
  <sheetData>
    <row r="1" spans="1:11" ht="27" customHeight="1" x14ac:dyDescent="0.2">
      <c r="A1" s="26" t="s">
        <v>0</v>
      </c>
      <c r="B1" s="26" t="s">
        <v>1</v>
      </c>
      <c r="C1" s="26" t="s">
        <v>1</v>
      </c>
      <c r="D1" s="23" t="s">
        <v>2</v>
      </c>
      <c r="E1" s="23"/>
      <c r="F1" s="27" t="s">
        <v>3</v>
      </c>
      <c r="G1" s="27"/>
      <c r="H1" s="23" t="s">
        <v>4</v>
      </c>
      <c r="I1" s="21" t="s">
        <v>5</v>
      </c>
      <c r="J1" s="23" t="s">
        <v>6</v>
      </c>
      <c r="K1" s="23" t="s">
        <v>7</v>
      </c>
    </row>
    <row r="2" spans="1:11" ht="39" customHeight="1" x14ac:dyDescent="0.2">
      <c r="A2" s="26"/>
      <c r="B2" s="26"/>
      <c r="C2" s="26"/>
      <c r="D2" s="23"/>
      <c r="E2" s="23"/>
      <c r="F2" s="27"/>
      <c r="G2" s="27"/>
      <c r="H2" s="24"/>
      <c r="I2" s="21"/>
      <c r="J2" s="24"/>
      <c r="K2" s="24"/>
    </row>
    <row r="3" spans="1:11" x14ac:dyDescent="0.2">
      <c r="A3" s="26"/>
      <c r="B3" s="26"/>
      <c r="C3" s="26"/>
      <c r="D3" s="2" t="s">
        <v>8</v>
      </c>
      <c r="E3" s="2" t="s">
        <v>9</v>
      </c>
      <c r="F3" s="3" t="s">
        <v>8</v>
      </c>
      <c r="G3" s="3" t="s">
        <v>9</v>
      </c>
      <c r="H3" s="24"/>
      <c r="I3" s="22"/>
      <c r="J3" s="24"/>
      <c r="K3" s="24"/>
    </row>
    <row r="4" spans="1:11" x14ac:dyDescent="0.2">
      <c r="A4" s="4" t="s">
        <v>10</v>
      </c>
      <c r="B4" s="5" t="s">
        <v>11</v>
      </c>
      <c r="C4" s="5" t="s">
        <v>12</v>
      </c>
      <c r="D4" s="6">
        <f>IF(OR(F4=1,F4=2),3,F4)</f>
        <v>32</v>
      </c>
      <c r="E4" s="6">
        <f>IF(OR(G4=1,G4=2),3,G4)</f>
        <v>3</v>
      </c>
      <c r="F4" s="7">
        <v>32</v>
      </c>
      <c r="G4" s="7">
        <v>2</v>
      </c>
      <c r="H4" s="7">
        <v>786</v>
      </c>
      <c r="I4" s="7">
        <f>ROUND(IF(($F4+$G4*$D$85)*D$86&lt;H4,0,($F4+$G4*$D$85)*D$86-H4),0)</f>
        <v>16028</v>
      </c>
      <c r="J4" s="7">
        <v>11638</v>
      </c>
      <c r="K4" s="7">
        <f>I4-J4</f>
        <v>4390</v>
      </c>
    </row>
    <row r="5" spans="1:11" x14ac:dyDescent="0.2">
      <c r="A5" s="4" t="s">
        <v>10</v>
      </c>
      <c r="B5" s="5" t="s">
        <v>13</v>
      </c>
      <c r="C5" s="5" t="s">
        <v>13</v>
      </c>
      <c r="D5" s="6">
        <f t="shared" ref="D5:E68" si="0">IF(OR(F5=1,F5=2),3,F5)</f>
        <v>65</v>
      </c>
      <c r="E5" s="6">
        <f t="shared" si="0"/>
        <v>8</v>
      </c>
      <c r="F5" s="7">
        <v>65</v>
      </c>
      <c r="G5" s="7">
        <v>8</v>
      </c>
      <c r="H5" s="7">
        <v>7362.86</v>
      </c>
      <c r="I5" s="7">
        <f t="shared" ref="I5:I68" si="1">ROUND(IF(($F5+$G5*$D$85)*D$86&lt;H5,0,($F5+$G5*$D$85)*D$86-H5),0)</f>
        <v>34208</v>
      </c>
      <c r="J5" s="7">
        <v>17833</v>
      </c>
      <c r="K5" s="7">
        <f t="shared" ref="K5:K68" si="2">I5-J5</f>
        <v>16375</v>
      </c>
    </row>
    <row r="6" spans="1:11" x14ac:dyDescent="0.2">
      <c r="A6" s="4" t="s">
        <v>10</v>
      </c>
      <c r="B6" s="5" t="s">
        <v>14</v>
      </c>
      <c r="C6" s="5" t="s">
        <v>14</v>
      </c>
      <c r="D6" s="6">
        <f t="shared" si="0"/>
        <v>33</v>
      </c>
      <c r="E6" s="6">
        <f t="shared" si="0"/>
        <v>3</v>
      </c>
      <c r="F6" s="7">
        <v>33</v>
      </c>
      <c r="G6" s="7">
        <v>2</v>
      </c>
      <c r="H6" s="7">
        <v>2785.03</v>
      </c>
      <c r="I6" s="7">
        <f t="shared" si="1"/>
        <v>14437</v>
      </c>
      <c r="J6" s="7">
        <v>10235</v>
      </c>
      <c r="K6" s="7">
        <f t="shared" si="2"/>
        <v>4202</v>
      </c>
    </row>
    <row r="7" spans="1:11" x14ac:dyDescent="0.2">
      <c r="A7" s="4" t="s">
        <v>10</v>
      </c>
      <c r="B7" s="5" t="s">
        <v>15</v>
      </c>
      <c r="C7" s="5" t="s">
        <v>15</v>
      </c>
      <c r="D7" s="6">
        <f t="shared" si="0"/>
        <v>62</v>
      </c>
      <c r="E7" s="6">
        <f t="shared" si="0"/>
        <v>5</v>
      </c>
      <c r="F7" s="7">
        <v>62</v>
      </c>
      <c r="G7" s="7">
        <v>5</v>
      </c>
      <c r="H7" s="7">
        <v>25262.97</v>
      </c>
      <c r="I7" s="7">
        <f t="shared" si="1"/>
        <v>9434</v>
      </c>
      <c r="J7" s="7">
        <v>15037</v>
      </c>
      <c r="K7" s="7">
        <f t="shared" si="2"/>
        <v>-5603</v>
      </c>
    </row>
    <row r="8" spans="1:11" x14ac:dyDescent="0.2">
      <c r="A8" s="4" t="s">
        <v>10</v>
      </c>
      <c r="B8" s="5" t="s">
        <v>16</v>
      </c>
      <c r="C8" s="5" t="s">
        <v>16</v>
      </c>
      <c r="D8" s="6">
        <f t="shared" si="0"/>
        <v>32</v>
      </c>
      <c r="E8" s="6">
        <f t="shared" si="0"/>
        <v>3</v>
      </c>
      <c r="F8" s="7">
        <v>32</v>
      </c>
      <c r="G8" s="7">
        <v>2</v>
      </c>
      <c r="H8" s="7">
        <v>9023.77</v>
      </c>
      <c r="I8" s="7">
        <f t="shared" si="1"/>
        <v>7791</v>
      </c>
      <c r="J8" s="7">
        <v>3940</v>
      </c>
      <c r="K8" s="7">
        <f t="shared" si="2"/>
        <v>3851</v>
      </c>
    </row>
    <row r="9" spans="1:11" x14ac:dyDescent="0.2">
      <c r="A9" s="4" t="s">
        <v>10</v>
      </c>
      <c r="B9" s="5" t="s">
        <v>17</v>
      </c>
      <c r="C9" s="5" t="s">
        <v>17</v>
      </c>
      <c r="D9" s="6">
        <f t="shared" si="0"/>
        <v>41</v>
      </c>
      <c r="E9" s="6">
        <f t="shared" si="0"/>
        <v>3</v>
      </c>
      <c r="F9" s="7">
        <v>41</v>
      </c>
      <c r="G9" s="7">
        <v>2</v>
      </c>
      <c r="H9" s="7">
        <v>4077.5</v>
      </c>
      <c r="I9" s="7">
        <f t="shared" si="1"/>
        <v>16406</v>
      </c>
      <c r="J9" s="7">
        <v>18576</v>
      </c>
      <c r="K9" s="7">
        <f t="shared" si="2"/>
        <v>-2170</v>
      </c>
    </row>
    <row r="10" spans="1:11" x14ac:dyDescent="0.2">
      <c r="A10" s="4" t="s">
        <v>10</v>
      </c>
      <c r="B10" s="5" t="s">
        <v>18</v>
      </c>
      <c r="C10" s="5" t="s">
        <v>18</v>
      </c>
      <c r="D10" s="6">
        <f t="shared" si="0"/>
        <v>35</v>
      </c>
      <c r="E10" s="6">
        <f t="shared" si="0"/>
        <v>3</v>
      </c>
      <c r="F10" s="7">
        <v>35</v>
      </c>
      <c r="G10" s="7">
        <v>2</v>
      </c>
      <c r="H10" s="7">
        <v>2023.42</v>
      </c>
      <c r="I10" s="7">
        <f t="shared" si="1"/>
        <v>16014</v>
      </c>
      <c r="J10" s="7">
        <v>3568</v>
      </c>
      <c r="K10" s="7">
        <f t="shared" si="2"/>
        <v>12446</v>
      </c>
    </row>
    <row r="11" spans="1:11" x14ac:dyDescent="0.2">
      <c r="A11" s="4" t="s">
        <v>10</v>
      </c>
      <c r="B11" s="5" t="s">
        <v>19</v>
      </c>
      <c r="C11" s="5" t="s">
        <v>20</v>
      </c>
      <c r="D11" s="6">
        <f t="shared" si="0"/>
        <v>5</v>
      </c>
      <c r="E11" s="6">
        <f t="shared" si="0"/>
        <v>0</v>
      </c>
      <c r="F11" s="7">
        <v>5</v>
      </c>
      <c r="G11" s="7">
        <v>0</v>
      </c>
      <c r="H11" s="7">
        <v>4057.62</v>
      </c>
      <c r="I11" s="7">
        <f t="shared" si="1"/>
        <v>0</v>
      </c>
      <c r="J11" s="7">
        <v>0</v>
      </c>
      <c r="K11" s="7">
        <f t="shared" si="2"/>
        <v>0</v>
      </c>
    </row>
    <row r="12" spans="1:11" ht="36" x14ac:dyDescent="0.2">
      <c r="A12" s="4" t="s">
        <v>10</v>
      </c>
      <c r="B12" s="5" t="s">
        <v>21</v>
      </c>
      <c r="C12" s="5" t="s">
        <v>22</v>
      </c>
      <c r="D12" s="6">
        <f t="shared" si="0"/>
        <v>81</v>
      </c>
      <c r="E12" s="6">
        <f t="shared" si="0"/>
        <v>7</v>
      </c>
      <c r="F12" s="7">
        <v>81</v>
      </c>
      <c r="G12" s="7">
        <v>7</v>
      </c>
      <c r="H12" s="7">
        <v>14534.6</v>
      </c>
      <c r="I12" s="7">
        <f t="shared" si="1"/>
        <v>31676</v>
      </c>
      <c r="J12" s="7">
        <v>22572</v>
      </c>
      <c r="K12" s="7">
        <f t="shared" si="2"/>
        <v>9104</v>
      </c>
    </row>
    <row r="13" spans="1:11" x14ac:dyDescent="0.2">
      <c r="A13" s="4" t="s">
        <v>10</v>
      </c>
      <c r="B13" s="8" t="s">
        <v>23</v>
      </c>
      <c r="C13" s="8" t="s">
        <v>23</v>
      </c>
      <c r="D13" s="6">
        <f t="shared" si="0"/>
        <v>49</v>
      </c>
      <c r="E13" s="6">
        <f t="shared" si="0"/>
        <v>9</v>
      </c>
      <c r="F13" s="7">
        <v>49</v>
      </c>
      <c r="G13" s="7">
        <v>9</v>
      </c>
      <c r="H13" s="7">
        <v>20764.91</v>
      </c>
      <c r="I13" s="7">
        <f t="shared" si="1"/>
        <v>16166</v>
      </c>
      <c r="J13" s="7">
        <v>18853</v>
      </c>
      <c r="K13" s="7">
        <f t="shared" si="2"/>
        <v>-2687</v>
      </c>
    </row>
    <row r="14" spans="1:11" x14ac:dyDescent="0.2">
      <c r="A14" s="4" t="s">
        <v>10</v>
      </c>
      <c r="B14" s="5" t="s">
        <v>24</v>
      </c>
      <c r="C14" s="5" t="s">
        <v>25</v>
      </c>
      <c r="D14" s="6">
        <f t="shared" si="0"/>
        <v>31</v>
      </c>
      <c r="E14" s="6">
        <f t="shared" si="0"/>
        <v>4</v>
      </c>
      <c r="F14" s="7">
        <v>31</v>
      </c>
      <c r="G14" s="7">
        <v>4</v>
      </c>
      <c r="H14" s="7">
        <v>0</v>
      </c>
      <c r="I14" s="7">
        <f t="shared" si="1"/>
        <v>20174</v>
      </c>
      <c r="J14" s="7">
        <v>16067</v>
      </c>
      <c r="K14" s="7">
        <f t="shared" si="2"/>
        <v>4107</v>
      </c>
    </row>
    <row r="15" spans="1:11" x14ac:dyDescent="0.2">
      <c r="A15" s="4" t="s">
        <v>10</v>
      </c>
      <c r="B15" s="5" t="s">
        <v>26</v>
      </c>
      <c r="C15" s="5" t="s">
        <v>27</v>
      </c>
      <c r="D15" s="6">
        <f t="shared" si="0"/>
        <v>108</v>
      </c>
      <c r="E15" s="6">
        <f t="shared" si="0"/>
        <v>11</v>
      </c>
      <c r="F15" s="7">
        <v>108</v>
      </c>
      <c r="G15" s="7">
        <v>11</v>
      </c>
      <c r="H15" s="7">
        <v>1347.56</v>
      </c>
      <c r="I15" s="7">
        <f t="shared" si="1"/>
        <v>63406</v>
      </c>
      <c r="J15" s="7">
        <v>25009</v>
      </c>
      <c r="K15" s="7">
        <f t="shared" si="2"/>
        <v>38397</v>
      </c>
    </row>
    <row r="16" spans="1:11" x14ac:dyDescent="0.2">
      <c r="A16" s="4" t="s">
        <v>10</v>
      </c>
      <c r="B16" s="5" t="s">
        <v>28</v>
      </c>
      <c r="C16" s="5" t="s">
        <v>28</v>
      </c>
      <c r="D16" s="6">
        <f t="shared" si="0"/>
        <v>49</v>
      </c>
      <c r="E16" s="6">
        <f t="shared" si="0"/>
        <v>4</v>
      </c>
      <c r="F16" s="7">
        <v>49</v>
      </c>
      <c r="G16" s="7">
        <v>4</v>
      </c>
      <c r="H16" s="7">
        <v>17749.53</v>
      </c>
      <c r="I16" s="7">
        <f t="shared" si="1"/>
        <v>9763</v>
      </c>
      <c r="J16" s="7">
        <v>16808</v>
      </c>
      <c r="K16" s="7">
        <f t="shared" si="2"/>
        <v>-7045</v>
      </c>
    </row>
    <row r="17" spans="1:11" ht="24" x14ac:dyDescent="0.2">
      <c r="A17" s="4" t="s">
        <v>10</v>
      </c>
      <c r="B17" s="5" t="s">
        <v>29</v>
      </c>
      <c r="C17" s="5" t="s">
        <v>30</v>
      </c>
      <c r="D17" s="6">
        <f t="shared" si="0"/>
        <v>133</v>
      </c>
      <c r="E17" s="6">
        <f t="shared" si="0"/>
        <v>17</v>
      </c>
      <c r="F17" s="7">
        <v>133</v>
      </c>
      <c r="G17" s="7">
        <v>17</v>
      </c>
      <c r="H17" s="7">
        <v>11138.470000000001</v>
      </c>
      <c r="I17" s="7">
        <f t="shared" si="1"/>
        <v>75110</v>
      </c>
      <c r="J17" s="7">
        <v>51389</v>
      </c>
      <c r="K17" s="7">
        <f t="shared" si="2"/>
        <v>23721</v>
      </c>
    </row>
    <row r="18" spans="1:11" x14ac:dyDescent="0.2">
      <c r="A18" s="4" t="s">
        <v>10</v>
      </c>
      <c r="B18" s="5" t="s">
        <v>31</v>
      </c>
      <c r="C18" s="5" t="s">
        <v>31</v>
      </c>
      <c r="D18" s="6">
        <f t="shared" si="0"/>
        <v>1867</v>
      </c>
      <c r="E18" s="6">
        <f t="shared" si="0"/>
        <v>251</v>
      </c>
      <c r="F18" s="7">
        <v>1867</v>
      </c>
      <c r="G18" s="7">
        <v>251</v>
      </c>
      <c r="H18" s="7">
        <v>717162</v>
      </c>
      <c r="I18" s="7">
        <f t="shared" si="1"/>
        <v>516846</v>
      </c>
      <c r="J18" s="7">
        <v>675858</v>
      </c>
      <c r="K18" s="7">
        <f t="shared" si="2"/>
        <v>-159012</v>
      </c>
    </row>
    <row r="19" spans="1:11" x14ac:dyDescent="0.2">
      <c r="A19" s="4" t="s">
        <v>10</v>
      </c>
      <c r="B19" s="5" t="s">
        <v>32</v>
      </c>
      <c r="C19" s="5" t="s">
        <v>32</v>
      </c>
      <c r="D19" s="6">
        <f t="shared" si="0"/>
        <v>103</v>
      </c>
      <c r="E19" s="6">
        <f t="shared" si="0"/>
        <v>14</v>
      </c>
      <c r="F19" s="7">
        <v>103</v>
      </c>
      <c r="G19" s="7">
        <v>14</v>
      </c>
      <c r="H19" s="7">
        <v>0</v>
      </c>
      <c r="I19" s="7">
        <f t="shared" si="1"/>
        <v>68366</v>
      </c>
      <c r="J19" s="7">
        <v>59157</v>
      </c>
      <c r="K19" s="7">
        <f t="shared" si="2"/>
        <v>9209</v>
      </c>
    </row>
    <row r="20" spans="1:11" ht="24" x14ac:dyDescent="0.2">
      <c r="A20" s="4" t="s">
        <v>33</v>
      </c>
      <c r="B20" s="5" t="s">
        <v>34</v>
      </c>
      <c r="C20" s="5" t="s">
        <v>35</v>
      </c>
      <c r="D20" s="6">
        <f t="shared" si="0"/>
        <v>39</v>
      </c>
      <c r="E20" s="6">
        <f t="shared" si="0"/>
        <v>5</v>
      </c>
      <c r="F20" s="7">
        <v>39</v>
      </c>
      <c r="G20" s="7">
        <v>5</v>
      </c>
      <c r="H20" s="7">
        <v>606.46999999999991</v>
      </c>
      <c r="I20" s="7">
        <f t="shared" si="1"/>
        <v>24713</v>
      </c>
      <c r="J20" s="7">
        <v>24394</v>
      </c>
      <c r="K20" s="7">
        <f t="shared" si="2"/>
        <v>319</v>
      </c>
    </row>
    <row r="21" spans="1:11" ht="36" x14ac:dyDescent="0.2">
      <c r="A21" s="4" t="s">
        <v>36</v>
      </c>
      <c r="B21" s="5" t="s">
        <v>37</v>
      </c>
      <c r="C21" s="5" t="s">
        <v>38</v>
      </c>
      <c r="D21" s="6">
        <f t="shared" si="0"/>
        <v>30</v>
      </c>
      <c r="E21" s="6">
        <f t="shared" si="0"/>
        <v>3</v>
      </c>
      <c r="F21" s="7">
        <v>30</v>
      </c>
      <c r="G21" s="7">
        <v>3</v>
      </c>
      <c r="H21" s="7">
        <v>12447.81</v>
      </c>
      <c r="I21" s="7">
        <f t="shared" si="1"/>
        <v>5435</v>
      </c>
      <c r="J21" s="7">
        <v>7134</v>
      </c>
      <c r="K21" s="7">
        <f t="shared" si="2"/>
        <v>-1699</v>
      </c>
    </row>
    <row r="22" spans="1:11" x14ac:dyDescent="0.2">
      <c r="A22" s="4" t="s">
        <v>36</v>
      </c>
      <c r="B22" s="5" t="s">
        <v>39</v>
      </c>
      <c r="C22" s="5" t="s">
        <v>39</v>
      </c>
      <c r="D22" s="6">
        <f t="shared" si="0"/>
        <v>72</v>
      </c>
      <c r="E22" s="6">
        <f t="shared" si="0"/>
        <v>5</v>
      </c>
      <c r="F22" s="7">
        <v>72</v>
      </c>
      <c r="G22" s="7">
        <v>5</v>
      </c>
      <c r="H22" s="7">
        <v>12793.14</v>
      </c>
      <c r="I22" s="7">
        <f t="shared" si="1"/>
        <v>25981</v>
      </c>
      <c r="J22" s="7">
        <v>7340</v>
      </c>
      <c r="K22" s="7">
        <f t="shared" si="2"/>
        <v>18641</v>
      </c>
    </row>
    <row r="23" spans="1:11" x14ac:dyDescent="0.2">
      <c r="A23" s="4" t="s">
        <v>36</v>
      </c>
      <c r="B23" s="5" t="s">
        <v>40</v>
      </c>
      <c r="C23" s="5" t="s">
        <v>40</v>
      </c>
      <c r="D23" s="6">
        <f t="shared" si="0"/>
        <v>293</v>
      </c>
      <c r="E23" s="6">
        <f t="shared" si="0"/>
        <v>19</v>
      </c>
      <c r="F23" s="7">
        <v>293</v>
      </c>
      <c r="G23" s="7">
        <v>19</v>
      </c>
      <c r="H23" s="7">
        <v>75577.8</v>
      </c>
      <c r="I23" s="7">
        <f t="shared" si="1"/>
        <v>79673</v>
      </c>
      <c r="J23" s="7">
        <v>60643</v>
      </c>
      <c r="K23" s="7">
        <f t="shared" si="2"/>
        <v>19030</v>
      </c>
    </row>
    <row r="24" spans="1:11" ht="24" x14ac:dyDescent="0.2">
      <c r="A24" s="4" t="s">
        <v>36</v>
      </c>
      <c r="B24" s="5" t="s">
        <v>41</v>
      </c>
      <c r="C24" s="5" t="s">
        <v>42</v>
      </c>
      <c r="D24" s="6">
        <f t="shared" si="0"/>
        <v>57</v>
      </c>
      <c r="E24" s="6">
        <f t="shared" si="0"/>
        <v>3</v>
      </c>
      <c r="F24" s="7">
        <v>57</v>
      </c>
      <c r="G24" s="7">
        <v>1</v>
      </c>
      <c r="H24" s="7">
        <v>3579.92</v>
      </c>
      <c r="I24" s="7">
        <f t="shared" si="1"/>
        <v>21544</v>
      </c>
      <c r="J24" s="7">
        <v>11591</v>
      </c>
      <c r="K24" s="7">
        <f t="shared" si="2"/>
        <v>9953</v>
      </c>
    </row>
    <row r="25" spans="1:11" x14ac:dyDescent="0.2">
      <c r="A25" s="4" t="s">
        <v>36</v>
      </c>
      <c r="B25" s="5" t="s">
        <v>43</v>
      </c>
      <c r="C25" s="5" t="s">
        <v>43</v>
      </c>
      <c r="D25" s="6">
        <f t="shared" si="0"/>
        <v>337</v>
      </c>
      <c r="E25" s="6">
        <f t="shared" si="0"/>
        <v>43</v>
      </c>
      <c r="F25" s="7">
        <v>337</v>
      </c>
      <c r="G25" s="7">
        <v>43</v>
      </c>
      <c r="H25" s="7">
        <v>98020.37</v>
      </c>
      <c r="I25" s="7">
        <f t="shared" si="1"/>
        <v>120378</v>
      </c>
      <c r="J25" s="7">
        <v>116649</v>
      </c>
      <c r="K25" s="7">
        <f t="shared" si="2"/>
        <v>3729</v>
      </c>
    </row>
    <row r="26" spans="1:11" ht="24" x14ac:dyDescent="0.2">
      <c r="A26" s="4" t="s">
        <v>36</v>
      </c>
      <c r="B26" s="5" t="s">
        <v>44</v>
      </c>
      <c r="C26" s="5" t="s">
        <v>45</v>
      </c>
      <c r="D26" s="6">
        <f t="shared" si="0"/>
        <v>20</v>
      </c>
      <c r="E26" s="6">
        <f t="shared" si="0"/>
        <v>3</v>
      </c>
      <c r="F26" s="7">
        <v>20</v>
      </c>
      <c r="G26" s="7">
        <v>3</v>
      </c>
      <c r="H26" s="7">
        <v>7728.35</v>
      </c>
      <c r="I26" s="7">
        <f t="shared" si="1"/>
        <v>6077</v>
      </c>
      <c r="J26" s="7">
        <v>6264</v>
      </c>
      <c r="K26" s="7">
        <f t="shared" si="2"/>
        <v>-187</v>
      </c>
    </row>
    <row r="27" spans="1:11" x14ac:dyDescent="0.2">
      <c r="A27" s="4" t="s">
        <v>36</v>
      </c>
      <c r="B27" s="5" t="s">
        <v>46</v>
      </c>
      <c r="C27" s="5" t="s">
        <v>47</v>
      </c>
      <c r="D27" s="6">
        <f t="shared" si="0"/>
        <v>83</v>
      </c>
      <c r="E27" s="6">
        <f t="shared" si="0"/>
        <v>5</v>
      </c>
      <c r="F27" s="7">
        <v>83</v>
      </c>
      <c r="G27" s="7">
        <v>5</v>
      </c>
      <c r="H27" s="7">
        <v>16248.82</v>
      </c>
      <c r="I27" s="7">
        <f t="shared" si="1"/>
        <v>27010</v>
      </c>
      <c r="J27" s="7">
        <v>27363</v>
      </c>
      <c r="K27" s="7">
        <f t="shared" si="2"/>
        <v>-353</v>
      </c>
    </row>
    <row r="28" spans="1:11" ht="24" x14ac:dyDescent="0.2">
      <c r="A28" s="4" t="s">
        <v>36</v>
      </c>
      <c r="B28" s="5" t="s">
        <v>48</v>
      </c>
      <c r="C28" s="5" t="s">
        <v>49</v>
      </c>
      <c r="D28" s="6">
        <f t="shared" si="0"/>
        <v>37</v>
      </c>
      <c r="E28" s="6">
        <f t="shared" si="0"/>
        <v>0</v>
      </c>
      <c r="F28" s="7">
        <v>37</v>
      </c>
      <c r="G28" s="7">
        <v>0</v>
      </c>
      <c r="H28" s="7">
        <v>6513.8899999999994</v>
      </c>
      <c r="I28" s="7">
        <f t="shared" si="1"/>
        <v>8572</v>
      </c>
      <c r="J28" s="7">
        <v>8590</v>
      </c>
      <c r="K28" s="7">
        <f t="shared" si="2"/>
        <v>-18</v>
      </c>
    </row>
    <row r="29" spans="1:11" ht="24" x14ac:dyDescent="0.2">
      <c r="A29" s="4" t="s">
        <v>50</v>
      </c>
      <c r="B29" s="5" t="s">
        <v>51</v>
      </c>
      <c r="C29" s="5" t="s">
        <v>50</v>
      </c>
      <c r="D29" s="6">
        <f t="shared" si="0"/>
        <v>112</v>
      </c>
      <c r="E29" s="6">
        <f t="shared" si="0"/>
        <v>11</v>
      </c>
      <c r="F29" s="7">
        <v>112</v>
      </c>
      <c r="G29" s="7">
        <v>11</v>
      </c>
      <c r="H29" s="7">
        <v>39721.619999999995</v>
      </c>
      <c r="I29" s="7">
        <f t="shared" si="1"/>
        <v>26663</v>
      </c>
      <c r="J29" s="7">
        <v>25901</v>
      </c>
      <c r="K29" s="7">
        <f t="shared" si="2"/>
        <v>762</v>
      </c>
    </row>
    <row r="30" spans="1:11" ht="36" x14ac:dyDescent="0.2">
      <c r="A30" s="4" t="s">
        <v>50</v>
      </c>
      <c r="B30" s="5" t="s">
        <v>52</v>
      </c>
      <c r="C30" s="5" t="s">
        <v>53</v>
      </c>
      <c r="D30" s="6">
        <f t="shared" si="0"/>
        <v>41</v>
      </c>
      <c r="E30" s="6">
        <f t="shared" si="0"/>
        <v>3</v>
      </c>
      <c r="F30" s="7">
        <v>41</v>
      </c>
      <c r="G30" s="7">
        <v>3</v>
      </c>
      <c r="H30" s="7">
        <v>5074.6000000000004</v>
      </c>
      <c r="I30" s="7">
        <f t="shared" si="1"/>
        <v>17293</v>
      </c>
      <c r="J30" s="7">
        <v>13985</v>
      </c>
      <c r="K30" s="7">
        <f t="shared" si="2"/>
        <v>3308</v>
      </c>
    </row>
    <row r="31" spans="1:11" ht="36" x14ac:dyDescent="0.2">
      <c r="A31" s="4" t="s">
        <v>50</v>
      </c>
      <c r="B31" s="5" t="s">
        <v>54</v>
      </c>
      <c r="C31" s="5" t="s">
        <v>55</v>
      </c>
      <c r="D31" s="6">
        <f t="shared" si="0"/>
        <v>70</v>
      </c>
      <c r="E31" s="6">
        <f t="shared" si="0"/>
        <v>8</v>
      </c>
      <c r="F31" s="7">
        <v>70</v>
      </c>
      <c r="G31" s="7">
        <v>8</v>
      </c>
      <c r="H31" s="7">
        <v>12488.68</v>
      </c>
      <c r="I31" s="7">
        <f t="shared" si="1"/>
        <v>31121</v>
      </c>
      <c r="J31" s="7">
        <v>24020</v>
      </c>
      <c r="K31" s="7">
        <f t="shared" si="2"/>
        <v>7101</v>
      </c>
    </row>
    <row r="32" spans="1:11" ht="48" x14ac:dyDescent="0.2">
      <c r="A32" s="4" t="s">
        <v>56</v>
      </c>
      <c r="B32" s="5" t="s">
        <v>57</v>
      </c>
      <c r="C32" s="5" t="s">
        <v>56</v>
      </c>
      <c r="D32" s="6">
        <f t="shared" si="0"/>
        <v>58</v>
      </c>
      <c r="E32" s="6">
        <f t="shared" si="0"/>
        <v>5</v>
      </c>
      <c r="F32" s="7">
        <v>58</v>
      </c>
      <c r="G32" s="7">
        <v>5</v>
      </c>
      <c r="H32" s="7">
        <v>16617.350000000002</v>
      </c>
      <c r="I32" s="7">
        <f t="shared" si="1"/>
        <v>16449</v>
      </c>
      <c r="J32" s="7">
        <v>7323</v>
      </c>
      <c r="K32" s="7">
        <f t="shared" si="2"/>
        <v>9126</v>
      </c>
    </row>
    <row r="33" spans="1:11" ht="24" x14ac:dyDescent="0.2">
      <c r="A33" s="4" t="s">
        <v>56</v>
      </c>
      <c r="B33" s="5" t="s">
        <v>58</v>
      </c>
      <c r="C33" s="5" t="s">
        <v>59</v>
      </c>
      <c r="D33" s="6">
        <f t="shared" si="0"/>
        <v>115</v>
      </c>
      <c r="E33" s="6">
        <f t="shared" si="0"/>
        <v>6</v>
      </c>
      <c r="F33" s="7">
        <v>115</v>
      </c>
      <c r="G33" s="7">
        <v>6</v>
      </c>
      <c r="H33" s="7">
        <v>27764.089999999997</v>
      </c>
      <c r="I33" s="7">
        <f t="shared" si="1"/>
        <v>30425</v>
      </c>
      <c r="J33" s="7">
        <v>29417</v>
      </c>
      <c r="K33" s="7">
        <f t="shared" si="2"/>
        <v>1008</v>
      </c>
    </row>
    <row r="34" spans="1:11" x14ac:dyDescent="0.2">
      <c r="A34" s="4" t="s">
        <v>56</v>
      </c>
      <c r="B34" s="5" t="s">
        <v>60</v>
      </c>
      <c r="C34" s="5" t="s">
        <v>61</v>
      </c>
      <c r="D34" s="6">
        <f t="shared" si="0"/>
        <v>91</v>
      </c>
      <c r="E34" s="6">
        <f t="shared" si="0"/>
        <v>7</v>
      </c>
      <c r="F34" s="7">
        <v>91</v>
      </c>
      <c r="G34" s="7">
        <v>7</v>
      </c>
      <c r="H34" s="7">
        <v>42440.35</v>
      </c>
      <c r="I34" s="7">
        <f t="shared" si="1"/>
        <v>7848</v>
      </c>
      <c r="J34" s="7">
        <v>39213</v>
      </c>
      <c r="K34" s="7">
        <f t="shared" si="2"/>
        <v>-31365</v>
      </c>
    </row>
    <row r="35" spans="1:11" x14ac:dyDescent="0.2">
      <c r="A35" s="4" t="s">
        <v>62</v>
      </c>
      <c r="B35" s="5" t="s">
        <v>63</v>
      </c>
      <c r="C35" s="5" t="s">
        <v>64</v>
      </c>
      <c r="D35" s="6">
        <f t="shared" si="0"/>
        <v>66</v>
      </c>
      <c r="E35" s="6">
        <f t="shared" si="0"/>
        <v>9</v>
      </c>
      <c r="F35" s="7">
        <v>66</v>
      </c>
      <c r="G35" s="7">
        <v>9</v>
      </c>
      <c r="H35" s="7">
        <v>9204.0499999999993</v>
      </c>
      <c r="I35" s="7">
        <f t="shared" si="1"/>
        <v>34658</v>
      </c>
      <c r="J35" s="7">
        <v>34438</v>
      </c>
      <c r="K35" s="7">
        <f t="shared" si="2"/>
        <v>220</v>
      </c>
    </row>
    <row r="36" spans="1:11" ht="36" x14ac:dyDescent="0.2">
      <c r="A36" s="4" t="s">
        <v>62</v>
      </c>
      <c r="B36" s="5" t="s">
        <v>65</v>
      </c>
      <c r="C36" s="5" t="s">
        <v>66</v>
      </c>
      <c r="D36" s="6">
        <f t="shared" si="0"/>
        <v>30</v>
      </c>
      <c r="E36" s="6">
        <f t="shared" si="0"/>
        <v>0</v>
      </c>
      <c r="F36" s="7">
        <v>30</v>
      </c>
      <c r="G36" s="7">
        <v>0</v>
      </c>
      <c r="H36" s="7">
        <v>5995.3600000000006</v>
      </c>
      <c r="I36" s="7">
        <f t="shared" si="1"/>
        <v>6236</v>
      </c>
      <c r="J36" s="7">
        <v>2927</v>
      </c>
      <c r="K36" s="7">
        <f t="shared" si="2"/>
        <v>3309</v>
      </c>
    </row>
    <row r="37" spans="1:11" x14ac:dyDescent="0.2">
      <c r="A37" s="4" t="s">
        <v>62</v>
      </c>
      <c r="B37" s="5" t="s">
        <v>67</v>
      </c>
      <c r="C37" s="5" t="s">
        <v>67</v>
      </c>
      <c r="D37" s="6">
        <f t="shared" si="0"/>
        <v>0</v>
      </c>
      <c r="E37" s="6">
        <f t="shared" si="0"/>
        <v>0</v>
      </c>
      <c r="F37" s="7">
        <v>0</v>
      </c>
      <c r="G37" s="7">
        <v>0</v>
      </c>
      <c r="H37" s="7">
        <v>0</v>
      </c>
      <c r="I37" s="7">
        <f t="shared" si="1"/>
        <v>0</v>
      </c>
      <c r="J37" s="7">
        <v>0</v>
      </c>
      <c r="K37" s="7">
        <f t="shared" si="2"/>
        <v>0</v>
      </c>
    </row>
    <row r="38" spans="1:11" x14ac:dyDescent="0.2">
      <c r="A38" s="4" t="s">
        <v>68</v>
      </c>
      <c r="B38" s="5" t="s">
        <v>69</v>
      </c>
      <c r="C38" s="5" t="s">
        <v>70</v>
      </c>
      <c r="D38" s="6">
        <f t="shared" si="0"/>
        <v>18</v>
      </c>
      <c r="E38" s="6">
        <f t="shared" si="0"/>
        <v>3</v>
      </c>
      <c r="F38" s="7">
        <v>18</v>
      </c>
      <c r="G38" s="7">
        <v>3</v>
      </c>
      <c r="H38" s="7">
        <v>5138.37</v>
      </c>
      <c r="I38" s="7">
        <f t="shared" si="1"/>
        <v>7852</v>
      </c>
      <c r="J38" s="7">
        <v>4349</v>
      </c>
      <c r="K38" s="7">
        <f t="shared" si="2"/>
        <v>3503</v>
      </c>
    </row>
    <row r="39" spans="1:11" x14ac:dyDescent="0.2">
      <c r="A39" s="4" t="s">
        <v>68</v>
      </c>
      <c r="B39" s="5" t="s">
        <v>71</v>
      </c>
      <c r="C39" s="5" t="s">
        <v>71</v>
      </c>
      <c r="D39" s="6">
        <f t="shared" si="0"/>
        <v>39</v>
      </c>
      <c r="E39" s="6">
        <f t="shared" si="0"/>
        <v>5</v>
      </c>
      <c r="F39" s="7">
        <v>39</v>
      </c>
      <c r="G39" s="7">
        <v>5</v>
      </c>
      <c r="H39" s="7">
        <v>0</v>
      </c>
      <c r="I39" s="7">
        <f t="shared" si="1"/>
        <v>25319</v>
      </c>
      <c r="J39" s="7">
        <v>14291</v>
      </c>
      <c r="K39" s="7">
        <f t="shared" si="2"/>
        <v>11028</v>
      </c>
    </row>
    <row r="40" spans="1:11" ht="24" x14ac:dyDescent="0.2">
      <c r="A40" s="4" t="s">
        <v>68</v>
      </c>
      <c r="B40" s="5" t="s">
        <v>72</v>
      </c>
      <c r="C40" s="5" t="s">
        <v>73</v>
      </c>
      <c r="D40" s="6">
        <f t="shared" si="0"/>
        <v>31</v>
      </c>
      <c r="E40" s="6">
        <f t="shared" si="0"/>
        <v>3</v>
      </c>
      <c r="F40" s="7">
        <v>31</v>
      </c>
      <c r="G40" s="7">
        <v>1</v>
      </c>
      <c r="H40" s="7">
        <v>12378.05</v>
      </c>
      <c r="I40" s="7">
        <f t="shared" si="1"/>
        <v>2145</v>
      </c>
      <c r="J40" s="7">
        <v>5843</v>
      </c>
      <c r="K40" s="7">
        <f t="shared" si="2"/>
        <v>-3698</v>
      </c>
    </row>
    <row r="41" spans="1:11" x14ac:dyDescent="0.2">
      <c r="A41" s="4" t="s">
        <v>68</v>
      </c>
      <c r="B41" s="5" t="s">
        <v>74</v>
      </c>
      <c r="C41" s="5" t="s">
        <v>74</v>
      </c>
      <c r="D41" s="6">
        <f t="shared" si="0"/>
        <v>102</v>
      </c>
      <c r="E41" s="6">
        <f t="shared" si="0"/>
        <v>8</v>
      </c>
      <c r="F41" s="7">
        <v>102</v>
      </c>
      <c r="G41" s="7">
        <v>8</v>
      </c>
      <c r="H41" s="7">
        <v>0</v>
      </c>
      <c r="I41" s="7">
        <f t="shared" si="1"/>
        <v>56656</v>
      </c>
      <c r="J41" s="7">
        <v>51985</v>
      </c>
      <c r="K41" s="7">
        <f t="shared" si="2"/>
        <v>4671</v>
      </c>
    </row>
    <row r="42" spans="1:11" x14ac:dyDescent="0.2">
      <c r="A42" s="4" t="s">
        <v>68</v>
      </c>
      <c r="B42" s="5" t="s">
        <v>75</v>
      </c>
      <c r="C42" s="5" t="s">
        <v>76</v>
      </c>
      <c r="D42" s="6">
        <f t="shared" si="0"/>
        <v>98</v>
      </c>
      <c r="E42" s="6">
        <f t="shared" si="0"/>
        <v>7</v>
      </c>
      <c r="F42" s="7">
        <v>98</v>
      </c>
      <c r="G42" s="7">
        <v>7</v>
      </c>
      <c r="H42" s="7">
        <v>5698</v>
      </c>
      <c r="I42" s="7">
        <f t="shared" si="1"/>
        <v>47444</v>
      </c>
      <c r="J42" s="7">
        <v>40400</v>
      </c>
      <c r="K42" s="7">
        <f t="shared" si="2"/>
        <v>7044</v>
      </c>
    </row>
    <row r="43" spans="1:11" ht="24" x14ac:dyDescent="0.2">
      <c r="A43" s="4" t="s">
        <v>68</v>
      </c>
      <c r="B43" s="5" t="s">
        <v>77</v>
      </c>
      <c r="C43" s="5" t="s">
        <v>78</v>
      </c>
      <c r="D43" s="6">
        <f t="shared" si="0"/>
        <v>49</v>
      </c>
      <c r="E43" s="6">
        <f t="shared" si="0"/>
        <v>3</v>
      </c>
      <c r="F43" s="7">
        <v>49</v>
      </c>
      <c r="G43" s="7">
        <v>2</v>
      </c>
      <c r="H43" s="7">
        <v>3276.08</v>
      </c>
      <c r="I43" s="7">
        <f t="shared" si="1"/>
        <v>20469</v>
      </c>
      <c r="J43" s="7">
        <v>9902</v>
      </c>
      <c r="K43" s="7">
        <f t="shared" si="2"/>
        <v>10567</v>
      </c>
    </row>
    <row r="44" spans="1:11" ht="24" x14ac:dyDescent="0.2">
      <c r="A44" s="4" t="s">
        <v>68</v>
      </c>
      <c r="B44" s="5" t="s">
        <v>79</v>
      </c>
      <c r="C44" s="5" t="s">
        <v>80</v>
      </c>
      <c r="D44" s="6">
        <f t="shared" si="0"/>
        <v>35</v>
      </c>
      <c r="E44" s="6">
        <f t="shared" si="0"/>
        <v>6</v>
      </c>
      <c r="F44" s="7">
        <v>35</v>
      </c>
      <c r="G44" s="7">
        <v>6</v>
      </c>
      <c r="H44" s="7">
        <v>11701.039999999999</v>
      </c>
      <c r="I44" s="7">
        <f t="shared" si="1"/>
        <v>13871</v>
      </c>
      <c r="J44" s="7">
        <v>9994</v>
      </c>
      <c r="K44" s="7">
        <f t="shared" si="2"/>
        <v>3877</v>
      </c>
    </row>
    <row r="45" spans="1:11" ht="24" x14ac:dyDescent="0.2">
      <c r="A45" s="4" t="s">
        <v>68</v>
      </c>
      <c r="B45" s="5" t="s">
        <v>81</v>
      </c>
      <c r="C45" s="5" t="s">
        <v>82</v>
      </c>
      <c r="D45" s="6">
        <f t="shared" si="0"/>
        <v>36</v>
      </c>
      <c r="E45" s="6">
        <f t="shared" si="0"/>
        <v>3</v>
      </c>
      <c r="F45" s="7">
        <v>36</v>
      </c>
      <c r="G45" s="7">
        <v>2</v>
      </c>
      <c r="H45" s="7">
        <v>8998.85</v>
      </c>
      <c r="I45" s="7">
        <f t="shared" si="1"/>
        <v>9446</v>
      </c>
      <c r="J45" s="7">
        <v>10298</v>
      </c>
      <c r="K45" s="7">
        <f t="shared" si="2"/>
        <v>-852</v>
      </c>
    </row>
    <row r="46" spans="1:11" ht="24" x14ac:dyDescent="0.2">
      <c r="A46" s="4" t="s">
        <v>83</v>
      </c>
      <c r="B46" s="5" t="s">
        <v>84</v>
      </c>
      <c r="C46" s="5" t="s">
        <v>85</v>
      </c>
      <c r="D46" s="6">
        <f t="shared" si="0"/>
        <v>27</v>
      </c>
      <c r="E46" s="6">
        <f t="shared" si="0"/>
        <v>0</v>
      </c>
      <c r="F46" s="7">
        <v>27</v>
      </c>
      <c r="G46" s="7">
        <v>0</v>
      </c>
      <c r="H46" s="7">
        <v>3994.37</v>
      </c>
      <c r="I46" s="7">
        <f t="shared" si="1"/>
        <v>7014</v>
      </c>
      <c r="J46" s="7">
        <v>6067</v>
      </c>
      <c r="K46" s="7">
        <f t="shared" si="2"/>
        <v>947</v>
      </c>
    </row>
    <row r="47" spans="1:11" ht="36" x14ac:dyDescent="0.2">
      <c r="A47" s="4" t="s">
        <v>83</v>
      </c>
      <c r="B47" s="5" t="s">
        <v>86</v>
      </c>
      <c r="C47" s="5" t="s">
        <v>83</v>
      </c>
      <c r="D47" s="6">
        <f t="shared" si="0"/>
        <v>127</v>
      </c>
      <c r="E47" s="6">
        <f t="shared" si="0"/>
        <v>10</v>
      </c>
      <c r="F47" s="7">
        <v>127</v>
      </c>
      <c r="G47" s="7">
        <v>10</v>
      </c>
      <c r="H47" s="7">
        <v>42761.07</v>
      </c>
      <c r="I47" s="7">
        <f t="shared" si="1"/>
        <v>27856</v>
      </c>
      <c r="J47" s="7">
        <v>41595</v>
      </c>
      <c r="K47" s="7">
        <f t="shared" si="2"/>
        <v>-13739</v>
      </c>
    </row>
    <row r="48" spans="1:11" ht="24" x14ac:dyDescent="0.2">
      <c r="A48" s="4" t="s">
        <v>83</v>
      </c>
      <c r="B48" s="5" t="s">
        <v>87</v>
      </c>
      <c r="C48" s="5" t="s">
        <v>88</v>
      </c>
      <c r="D48" s="6">
        <f t="shared" si="0"/>
        <v>53</v>
      </c>
      <c r="E48" s="6">
        <f t="shared" si="0"/>
        <v>7</v>
      </c>
      <c r="F48" s="7">
        <v>53</v>
      </c>
      <c r="G48" s="7">
        <v>7</v>
      </c>
      <c r="H48" s="7">
        <v>13398.58</v>
      </c>
      <c r="I48" s="7">
        <f t="shared" si="1"/>
        <v>21396</v>
      </c>
      <c r="J48" s="7">
        <v>27963</v>
      </c>
      <c r="K48" s="7">
        <f t="shared" si="2"/>
        <v>-6567</v>
      </c>
    </row>
    <row r="49" spans="1:11" ht="24" x14ac:dyDescent="0.2">
      <c r="A49" s="4" t="s">
        <v>89</v>
      </c>
      <c r="B49" s="5" t="s">
        <v>90</v>
      </c>
      <c r="C49" s="5" t="s">
        <v>91</v>
      </c>
      <c r="D49" s="6">
        <f t="shared" si="0"/>
        <v>12</v>
      </c>
      <c r="E49" s="6">
        <f t="shared" si="0"/>
        <v>3</v>
      </c>
      <c r="F49" s="7">
        <v>12</v>
      </c>
      <c r="G49" s="7">
        <v>3</v>
      </c>
      <c r="H49" s="7">
        <v>5316.2199999999993</v>
      </c>
      <c r="I49" s="7">
        <f t="shared" si="1"/>
        <v>5227</v>
      </c>
      <c r="J49" s="7">
        <v>8852</v>
      </c>
      <c r="K49" s="7">
        <f t="shared" si="2"/>
        <v>-3625</v>
      </c>
    </row>
    <row r="50" spans="1:11" x14ac:dyDescent="0.2">
      <c r="A50" s="4" t="s">
        <v>89</v>
      </c>
      <c r="B50" s="5" t="s">
        <v>92</v>
      </c>
      <c r="C50" s="5" t="s">
        <v>92</v>
      </c>
      <c r="D50" s="6">
        <f t="shared" si="0"/>
        <v>0</v>
      </c>
      <c r="E50" s="6">
        <f t="shared" si="0"/>
        <v>0</v>
      </c>
      <c r="F50" s="7">
        <v>0</v>
      </c>
      <c r="G50" s="7">
        <v>0</v>
      </c>
      <c r="H50" s="7">
        <v>371</v>
      </c>
      <c r="I50" s="7">
        <f t="shared" si="1"/>
        <v>0</v>
      </c>
      <c r="J50" s="7">
        <v>0</v>
      </c>
      <c r="K50" s="7">
        <f t="shared" si="2"/>
        <v>0</v>
      </c>
    </row>
    <row r="51" spans="1:11" ht="24" x14ac:dyDescent="0.2">
      <c r="A51" s="4" t="s">
        <v>89</v>
      </c>
      <c r="B51" s="5" t="s">
        <v>93</v>
      </c>
      <c r="C51" s="5" t="s">
        <v>94</v>
      </c>
      <c r="D51" s="6">
        <f t="shared" si="0"/>
        <v>25</v>
      </c>
      <c r="E51" s="6">
        <f t="shared" si="0"/>
        <v>5</v>
      </c>
      <c r="F51" s="7">
        <v>25</v>
      </c>
      <c r="G51" s="7">
        <v>5</v>
      </c>
      <c r="H51" s="7">
        <v>13093.15</v>
      </c>
      <c r="I51" s="7">
        <f t="shared" si="1"/>
        <v>6518</v>
      </c>
      <c r="J51" s="7">
        <v>12118</v>
      </c>
      <c r="K51" s="7">
        <f t="shared" si="2"/>
        <v>-5600</v>
      </c>
    </row>
    <row r="52" spans="1:11" ht="24" x14ac:dyDescent="0.2">
      <c r="A52" s="4" t="s">
        <v>89</v>
      </c>
      <c r="B52" s="5" t="s">
        <v>95</v>
      </c>
      <c r="C52" s="5" t="s">
        <v>96</v>
      </c>
      <c r="D52" s="6">
        <f t="shared" si="0"/>
        <v>55</v>
      </c>
      <c r="E52" s="6">
        <f t="shared" si="0"/>
        <v>3</v>
      </c>
      <c r="F52" s="7">
        <v>55</v>
      </c>
      <c r="G52" s="7">
        <v>3</v>
      </c>
      <c r="H52" s="7">
        <v>14782.31</v>
      </c>
      <c r="I52" s="7">
        <f t="shared" si="1"/>
        <v>13293</v>
      </c>
      <c r="J52" s="7">
        <v>22360</v>
      </c>
      <c r="K52" s="7">
        <f t="shared" si="2"/>
        <v>-9067</v>
      </c>
    </row>
    <row r="53" spans="1:11" ht="24" x14ac:dyDescent="0.2">
      <c r="A53" s="4" t="s">
        <v>89</v>
      </c>
      <c r="B53" s="5" t="s">
        <v>97</v>
      </c>
      <c r="C53" s="5" t="s">
        <v>98</v>
      </c>
      <c r="D53" s="6">
        <f t="shared" si="0"/>
        <v>207</v>
      </c>
      <c r="E53" s="6">
        <f t="shared" si="0"/>
        <v>40</v>
      </c>
      <c r="F53" s="7">
        <v>207</v>
      </c>
      <c r="G53" s="7">
        <v>40</v>
      </c>
      <c r="H53" s="7">
        <v>54871.43</v>
      </c>
      <c r="I53" s="7">
        <f t="shared" si="1"/>
        <v>104872</v>
      </c>
      <c r="J53" s="7">
        <v>120056</v>
      </c>
      <c r="K53" s="7">
        <f t="shared" si="2"/>
        <v>-15184</v>
      </c>
    </row>
    <row r="54" spans="1:11" x14ac:dyDescent="0.2">
      <c r="A54" s="4" t="s">
        <v>89</v>
      </c>
      <c r="B54" s="5" t="s">
        <v>99</v>
      </c>
      <c r="C54" s="5" t="s">
        <v>100</v>
      </c>
      <c r="D54" s="6">
        <f t="shared" si="0"/>
        <v>11</v>
      </c>
      <c r="E54" s="6">
        <f t="shared" si="0"/>
        <v>3</v>
      </c>
      <c r="F54" s="7">
        <v>11</v>
      </c>
      <c r="G54" s="7">
        <v>3</v>
      </c>
      <c r="H54" s="7">
        <v>7624</v>
      </c>
      <c r="I54" s="7">
        <f t="shared" si="1"/>
        <v>2512</v>
      </c>
      <c r="J54" s="7">
        <v>7716</v>
      </c>
      <c r="K54" s="7">
        <f t="shared" si="2"/>
        <v>-5204</v>
      </c>
    </row>
    <row r="55" spans="1:11" ht="24" x14ac:dyDescent="0.2">
      <c r="A55" s="4" t="s">
        <v>89</v>
      </c>
      <c r="B55" s="5" t="s">
        <v>101</v>
      </c>
      <c r="C55" s="5" t="s">
        <v>102</v>
      </c>
      <c r="D55" s="6">
        <f t="shared" si="0"/>
        <v>73</v>
      </c>
      <c r="E55" s="6">
        <f t="shared" si="0"/>
        <v>8</v>
      </c>
      <c r="F55" s="7">
        <v>73</v>
      </c>
      <c r="G55" s="7">
        <v>8</v>
      </c>
      <c r="H55" s="7">
        <v>21719.46</v>
      </c>
      <c r="I55" s="7">
        <f t="shared" si="1"/>
        <v>23113</v>
      </c>
      <c r="J55" s="7">
        <v>37548</v>
      </c>
      <c r="K55" s="7">
        <f t="shared" si="2"/>
        <v>-14435</v>
      </c>
    </row>
    <row r="56" spans="1:11" x14ac:dyDescent="0.2">
      <c r="A56" s="4" t="s">
        <v>103</v>
      </c>
      <c r="B56" s="5" t="s">
        <v>104</v>
      </c>
      <c r="C56" s="5" t="s">
        <v>105</v>
      </c>
      <c r="D56" s="6">
        <f t="shared" si="0"/>
        <v>38</v>
      </c>
      <c r="E56" s="6">
        <f t="shared" si="0"/>
        <v>3</v>
      </c>
      <c r="F56" s="7">
        <v>38</v>
      </c>
      <c r="G56" s="7">
        <v>1</v>
      </c>
      <c r="H56" s="7">
        <v>12309.31</v>
      </c>
      <c r="I56" s="7">
        <f t="shared" si="1"/>
        <v>5068</v>
      </c>
      <c r="J56" s="7">
        <v>14147</v>
      </c>
      <c r="K56" s="7">
        <f t="shared" si="2"/>
        <v>-9079</v>
      </c>
    </row>
    <row r="57" spans="1:11" x14ac:dyDescent="0.2">
      <c r="A57" s="4" t="s">
        <v>103</v>
      </c>
      <c r="B57" s="5" t="s">
        <v>106</v>
      </c>
      <c r="C57" s="5" t="s">
        <v>106</v>
      </c>
      <c r="D57" s="6">
        <f t="shared" si="0"/>
        <v>43</v>
      </c>
      <c r="E57" s="6">
        <f t="shared" si="0"/>
        <v>3</v>
      </c>
      <c r="F57" s="7">
        <v>43</v>
      </c>
      <c r="G57" s="7">
        <v>2</v>
      </c>
      <c r="H57" s="7">
        <v>5304.69</v>
      </c>
      <c r="I57" s="7">
        <f t="shared" si="1"/>
        <v>15995</v>
      </c>
      <c r="J57" s="7">
        <v>9959</v>
      </c>
      <c r="K57" s="7">
        <f t="shared" si="2"/>
        <v>6036</v>
      </c>
    </row>
    <row r="58" spans="1:11" x14ac:dyDescent="0.2">
      <c r="A58" s="4" t="s">
        <v>103</v>
      </c>
      <c r="B58" s="5" t="s">
        <v>107</v>
      </c>
      <c r="C58" s="5" t="s">
        <v>108</v>
      </c>
      <c r="D58" s="6">
        <f t="shared" si="0"/>
        <v>43</v>
      </c>
      <c r="E58" s="6">
        <f t="shared" si="0"/>
        <v>6</v>
      </c>
      <c r="F58" s="7">
        <v>43</v>
      </c>
      <c r="G58" s="7">
        <v>6</v>
      </c>
      <c r="H58" s="7">
        <v>6454.0499999999993</v>
      </c>
      <c r="I58" s="7">
        <f t="shared" si="1"/>
        <v>22380</v>
      </c>
      <c r="J58" s="7">
        <v>12410</v>
      </c>
      <c r="K58" s="7">
        <f t="shared" si="2"/>
        <v>9970</v>
      </c>
    </row>
    <row r="59" spans="1:11" ht="24" x14ac:dyDescent="0.2">
      <c r="A59" s="4" t="s">
        <v>103</v>
      </c>
      <c r="B59" s="5" t="s">
        <v>109</v>
      </c>
      <c r="C59" s="5" t="s">
        <v>103</v>
      </c>
      <c r="D59" s="6">
        <f t="shared" si="0"/>
        <v>87</v>
      </c>
      <c r="E59" s="6">
        <f t="shared" si="0"/>
        <v>8</v>
      </c>
      <c r="F59" s="7">
        <v>87</v>
      </c>
      <c r="G59" s="7">
        <v>8</v>
      </c>
      <c r="H59" s="7">
        <v>20084.43</v>
      </c>
      <c r="I59" s="7">
        <f t="shared" si="1"/>
        <v>30456</v>
      </c>
      <c r="J59" s="7">
        <v>32398</v>
      </c>
      <c r="K59" s="7">
        <f t="shared" si="2"/>
        <v>-1942</v>
      </c>
    </row>
    <row r="60" spans="1:11" x14ac:dyDescent="0.2">
      <c r="A60" s="4" t="s">
        <v>110</v>
      </c>
      <c r="B60" s="5" t="s">
        <v>111</v>
      </c>
      <c r="C60" s="5" t="s">
        <v>111</v>
      </c>
      <c r="D60" s="6">
        <f t="shared" si="0"/>
        <v>6</v>
      </c>
      <c r="E60" s="6">
        <f t="shared" si="0"/>
        <v>0</v>
      </c>
      <c r="F60" s="7">
        <v>6</v>
      </c>
      <c r="G60" s="7">
        <v>0</v>
      </c>
      <c r="H60" s="7">
        <v>1090</v>
      </c>
      <c r="I60" s="7">
        <f t="shared" si="1"/>
        <v>1356</v>
      </c>
      <c r="J60" s="7">
        <v>1180</v>
      </c>
      <c r="K60" s="7">
        <f t="shared" si="2"/>
        <v>176</v>
      </c>
    </row>
    <row r="61" spans="1:11" x14ac:dyDescent="0.2">
      <c r="A61" s="9" t="s">
        <v>110</v>
      </c>
      <c r="B61" s="5" t="s">
        <v>112</v>
      </c>
      <c r="C61" s="5" t="s">
        <v>112</v>
      </c>
      <c r="D61" s="6">
        <f t="shared" si="0"/>
        <v>0</v>
      </c>
      <c r="E61" s="6">
        <f t="shared" si="0"/>
        <v>0</v>
      </c>
      <c r="F61" s="7">
        <v>0</v>
      </c>
      <c r="G61" s="7">
        <v>0</v>
      </c>
      <c r="H61" s="7">
        <v>0</v>
      </c>
      <c r="I61" s="7">
        <f t="shared" si="1"/>
        <v>0</v>
      </c>
      <c r="J61" s="7">
        <v>0</v>
      </c>
      <c r="K61" s="7">
        <f t="shared" si="2"/>
        <v>0</v>
      </c>
    </row>
    <row r="62" spans="1:11" ht="84" x14ac:dyDescent="0.2">
      <c r="A62" s="9" t="s">
        <v>110</v>
      </c>
      <c r="B62" s="5" t="s">
        <v>113</v>
      </c>
      <c r="C62" s="5" t="s">
        <v>114</v>
      </c>
      <c r="D62" s="6">
        <f t="shared" si="0"/>
        <v>182</v>
      </c>
      <c r="E62" s="6">
        <f t="shared" si="0"/>
        <v>18</v>
      </c>
      <c r="F62" s="7">
        <v>182</v>
      </c>
      <c r="G62" s="7">
        <v>18</v>
      </c>
      <c r="H62" s="7">
        <v>27293.350000000002</v>
      </c>
      <c r="I62" s="7">
        <f t="shared" si="1"/>
        <v>80817</v>
      </c>
      <c r="J62" s="7">
        <v>56167</v>
      </c>
      <c r="K62" s="7">
        <f t="shared" si="2"/>
        <v>24650</v>
      </c>
    </row>
    <row r="63" spans="1:11" ht="36" x14ac:dyDescent="0.2">
      <c r="A63" s="4" t="s">
        <v>115</v>
      </c>
      <c r="B63" s="5" t="s">
        <v>116</v>
      </c>
      <c r="C63" s="5" t="s">
        <v>117</v>
      </c>
      <c r="D63" s="6">
        <f t="shared" si="0"/>
        <v>145</v>
      </c>
      <c r="E63" s="6">
        <f t="shared" si="0"/>
        <v>7</v>
      </c>
      <c r="F63" s="7">
        <v>145</v>
      </c>
      <c r="G63" s="7">
        <v>7</v>
      </c>
      <c r="H63" s="7">
        <v>15432.13</v>
      </c>
      <c r="I63" s="7">
        <f t="shared" si="1"/>
        <v>56873</v>
      </c>
      <c r="J63" s="7">
        <v>30734</v>
      </c>
      <c r="K63" s="7">
        <f t="shared" si="2"/>
        <v>26139</v>
      </c>
    </row>
    <row r="64" spans="1:11" x14ac:dyDescent="0.2">
      <c r="A64" s="4" t="s">
        <v>115</v>
      </c>
      <c r="B64" s="5" t="s">
        <v>118</v>
      </c>
      <c r="C64" s="5" t="s">
        <v>119</v>
      </c>
      <c r="D64" s="6">
        <f t="shared" si="0"/>
        <v>68</v>
      </c>
      <c r="E64" s="6">
        <f t="shared" si="0"/>
        <v>4</v>
      </c>
      <c r="F64" s="7">
        <v>68</v>
      </c>
      <c r="G64" s="7">
        <v>4</v>
      </c>
      <c r="H64" s="7">
        <v>20790.260000000002</v>
      </c>
      <c r="I64" s="7">
        <f t="shared" si="1"/>
        <v>14469</v>
      </c>
      <c r="J64" s="7">
        <v>15563</v>
      </c>
      <c r="K64" s="7">
        <f t="shared" si="2"/>
        <v>-1094</v>
      </c>
    </row>
    <row r="65" spans="1:11" ht="24" x14ac:dyDescent="0.2">
      <c r="A65" s="4" t="s">
        <v>115</v>
      </c>
      <c r="B65" s="5" t="s">
        <v>120</v>
      </c>
      <c r="C65" s="5" t="s">
        <v>121</v>
      </c>
      <c r="D65" s="6">
        <f t="shared" si="0"/>
        <v>53</v>
      </c>
      <c r="E65" s="6">
        <f t="shared" si="0"/>
        <v>3</v>
      </c>
      <c r="F65" s="7">
        <v>53</v>
      </c>
      <c r="G65" s="7">
        <v>3</v>
      </c>
      <c r="H65" s="7">
        <v>11444.220000000001</v>
      </c>
      <c r="I65" s="7">
        <f t="shared" si="1"/>
        <v>15816</v>
      </c>
      <c r="J65" s="7">
        <v>21198</v>
      </c>
      <c r="K65" s="7">
        <f t="shared" si="2"/>
        <v>-5382</v>
      </c>
    </row>
    <row r="66" spans="1:11" x14ac:dyDescent="0.2">
      <c r="A66" s="4" t="s">
        <v>115</v>
      </c>
      <c r="B66" s="5" t="s">
        <v>122</v>
      </c>
      <c r="C66" s="5" t="s">
        <v>122</v>
      </c>
      <c r="D66" s="6">
        <f t="shared" si="0"/>
        <v>49</v>
      </c>
      <c r="E66" s="6">
        <f t="shared" si="0"/>
        <v>3</v>
      </c>
      <c r="F66" s="7">
        <v>49</v>
      </c>
      <c r="G66" s="7">
        <v>2</v>
      </c>
      <c r="H66" s="7">
        <v>1783.71</v>
      </c>
      <c r="I66" s="7">
        <f t="shared" si="1"/>
        <v>21962</v>
      </c>
      <c r="J66" s="7">
        <v>12228</v>
      </c>
      <c r="K66" s="7">
        <f t="shared" si="2"/>
        <v>9734</v>
      </c>
    </row>
    <row r="67" spans="1:11" x14ac:dyDescent="0.2">
      <c r="A67" s="4" t="s">
        <v>115</v>
      </c>
      <c r="B67" s="5" t="s">
        <v>123</v>
      </c>
      <c r="C67" s="5" t="s">
        <v>123</v>
      </c>
      <c r="D67" s="6">
        <f t="shared" si="0"/>
        <v>45</v>
      </c>
      <c r="E67" s="6">
        <f t="shared" si="0"/>
        <v>5</v>
      </c>
      <c r="F67" s="7">
        <v>45</v>
      </c>
      <c r="G67" s="7">
        <v>5</v>
      </c>
      <c r="H67" s="7">
        <v>13843.91</v>
      </c>
      <c r="I67" s="7">
        <f t="shared" si="1"/>
        <v>13922</v>
      </c>
      <c r="J67" s="7">
        <v>14169</v>
      </c>
      <c r="K67" s="7">
        <f t="shared" si="2"/>
        <v>-247</v>
      </c>
    </row>
    <row r="68" spans="1:11" ht="36" x14ac:dyDescent="0.2">
      <c r="A68" s="4" t="s">
        <v>115</v>
      </c>
      <c r="B68" s="5" t="s">
        <v>124</v>
      </c>
      <c r="C68" s="5" t="s">
        <v>125</v>
      </c>
      <c r="D68" s="6">
        <f t="shared" si="0"/>
        <v>50</v>
      </c>
      <c r="E68" s="6">
        <f t="shared" si="0"/>
        <v>3</v>
      </c>
      <c r="F68" s="7">
        <v>50</v>
      </c>
      <c r="G68" s="7">
        <v>2</v>
      </c>
      <c r="H68" s="7">
        <v>14607.080000000002</v>
      </c>
      <c r="I68" s="7">
        <f t="shared" si="1"/>
        <v>9546</v>
      </c>
      <c r="J68" s="7">
        <v>9911</v>
      </c>
      <c r="K68" s="7">
        <f t="shared" si="2"/>
        <v>-365</v>
      </c>
    </row>
    <row r="69" spans="1:11" ht="24" x14ac:dyDescent="0.2">
      <c r="A69" s="4" t="s">
        <v>115</v>
      </c>
      <c r="B69" s="5" t="s">
        <v>126</v>
      </c>
      <c r="C69" s="5" t="s">
        <v>115</v>
      </c>
      <c r="D69" s="6">
        <f t="shared" ref="D69:E82" si="3">IF(OR(F69=1,F69=2),3,F69)</f>
        <v>63</v>
      </c>
      <c r="E69" s="6">
        <f t="shared" si="3"/>
        <v>4</v>
      </c>
      <c r="F69" s="7">
        <v>63</v>
      </c>
      <c r="G69" s="7">
        <v>4</v>
      </c>
      <c r="H69" s="7">
        <v>9062.4900000000016</v>
      </c>
      <c r="I69" s="7">
        <f t="shared" ref="I69:I82" si="4">ROUND(IF(($F69+$G69*$D$85)*D$86&lt;H69,0,($F69+$G69*$D$85)*D$86-H69),0)</f>
        <v>24158</v>
      </c>
      <c r="J69" s="7">
        <v>13319</v>
      </c>
      <c r="K69" s="7">
        <f t="shared" ref="K69:K82" si="5">I69-J69</f>
        <v>10839</v>
      </c>
    </row>
    <row r="70" spans="1:11" x14ac:dyDescent="0.2">
      <c r="A70" s="4" t="s">
        <v>115</v>
      </c>
      <c r="B70" s="5" t="s">
        <v>127</v>
      </c>
      <c r="C70" s="5" t="s">
        <v>128</v>
      </c>
      <c r="D70" s="6">
        <f t="shared" si="3"/>
        <v>787</v>
      </c>
      <c r="E70" s="6">
        <f t="shared" si="3"/>
        <v>66</v>
      </c>
      <c r="F70" s="7">
        <v>787</v>
      </c>
      <c r="G70" s="7">
        <v>66</v>
      </c>
      <c r="H70" s="7">
        <v>250906.94999999998</v>
      </c>
      <c r="I70" s="7">
        <f t="shared" si="4"/>
        <v>194289</v>
      </c>
      <c r="J70" s="7">
        <v>243945</v>
      </c>
      <c r="K70" s="7">
        <f t="shared" si="5"/>
        <v>-49656</v>
      </c>
    </row>
    <row r="71" spans="1:11" ht="36" x14ac:dyDescent="0.2">
      <c r="A71" s="4" t="s">
        <v>129</v>
      </c>
      <c r="B71" s="5" t="s">
        <v>130</v>
      </c>
      <c r="C71" s="5" t="s">
        <v>131</v>
      </c>
      <c r="D71" s="6">
        <f t="shared" si="3"/>
        <v>46</v>
      </c>
      <c r="E71" s="6">
        <f t="shared" si="3"/>
        <v>5</v>
      </c>
      <c r="F71" s="7">
        <v>46</v>
      </c>
      <c r="G71" s="7">
        <v>5</v>
      </c>
      <c r="H71" s="7">
        <v>10306.36</v>
      </c>
      <c r="I71" s="7">
        <f t="shared" si="4"/>
        <v>17867</v>
      </c>
      <c r="J71" s="7">
        <v>11927</v>
      </c>
      <c r="K71" s="7">
        <f t="shared" si="5"/>
        <v>5940</v>
      </c>
    </row>
    <row r="72" spans="1:11" ht="24" x14ac:dyDescent="0.2">
      <c r="A72" s="4" t="s">
        <v>129</v>
      </c>
      <c r="B72" s="5" t="s">
        <v>132</v>
      </c>
      <c r="C72" s="5" t="s">
        <v>133</v>
      </c>
      <c r="D72" s="6">
        <f t="shared" si="3"/>
        <v>40</v>
      </c>
      <c r="E72" s="6">
        <f t="shared" si="3"/>
        <v>3</v>
      </c>
      <c r="F72" s="7">
        <v>40</v>
      </c>
      <c r="G72" s="7">
        <v>3</v>
      </c>
      <c r="H72" s="7">
        <v>19550.29</v>
      </c>
      <c r="I72" s="7">
        <f t="shared" si="4"/>
        <v>2409</v>
      </c>
      <c r="J72" s="7">
        <v>11071</v>
      </c>
      <c r="K72" s="7">
        <f t="shared" si="5"/>
        <v>-8662</v>
      </c>
    </row>
    <row r="73" spans="1:11" ht="24" x14ac:dyDescent="0.2">
      <c r="A73" s="4" t="s">
        <v>129</v>
      </c>
      <c r="B73" s="5" t="s">
        <v>134</v>
      </c>
      <c r="C73" s="5" t="s">
        <v>129</v>
      </c>
      <c r="D73" s="6">
        <f t="shared" si="3"/>
        <v>110</v>
      </c>
      <c r="E73" s="6">
        <f t="shared" si="3"/>
        <v>12</v>
      </c>
      <c r="F73" s="7">
        <v>110</v>
      </c>
      <c r="G73" s="7">
        <v>12</v>
      </c>
      <c r="H73" s="7">
        <v>37379.89</v>
      </c>
      <c r="I73" s="7">
        <f t="shared" si="4"/>
        <v>30073</v>
      </c>
      <c r="J73" s="7">
        <v>52778</v>
      </c>
      <c r="K73" s="7">
        <f t="shared" si="5"/>
        <v>-22705</v>
      </c>
    </row>
    <row r="74" spans="1:11" ht="24" x14ac:dyDescent="0.2">
      <c r="A74" s="4" t="s">
        <v>135</v>
      </c>
      <c r="B74" s="5" t="s">
        <v>136</v>
      </c>
      <c r="C74" s="5" t="s">
        <v>137</v>
      </c>
      <c r="D74" s="6">
        <f t="shared" si="3"/>
        <v>67</v>
      </c>
      <c r="E74" s="6">
        <f t="shared" si="3"/>
        <v>5</v>
      </c>
      <c r="F74" s="7">
        <v>67</v>
      </c>
      <c r="G74" s="7">
        <v>5</v>
      </c>
      <c r="H74" s="7">
        <v>18699.099999999999</v>
      </c>
      <c r="I74" s="7">
        <f t="shared" si="4"/>
        <v>18036</v>
      </c>
      <c r="J74" s="7">
        <v>25261</v>
      </c>
      <c r="K74" s="7">
        <f t="shared" si="5"/>
        <v>-7225</v>
      </c>
    </row>
    <row r="75" spans="1:11" ht="24" x14ac:dyDescent="0.2">
      <c r="A75" s="4" t="s">
        <v>135</v>
      </c>
      <c r="B75" s="5" t="s">
        <v>138</v>
      </c>
      <c r="C75" s="5" t="s">
        <v>139</v>
      </c>
      <c r="D75" s="6">
        <f t="shared" si="3"/>
        <v>56</v>
      </c>
      <c r="E75" s="6">
        <f t="shared" si="3"/>
        <v>3</v>
      </c>
      <c r="F75" s="7">
        <v>56</v>
      </c>
      <c r="G75" s="7">
        <v>3</v>
      </c>
      <c r="H75" s="7">
        <v>14503.14</v>
      </c>
      <c r="I75" s="7">
        <f t="shared" si="4"/>
        <v>13980</v>
      </c>
      <c r="J75" s="7">
        <v>8900</v>
      </c>
      <c r="K75" s="7">
        <f t="shared" si="5"/>
        <v>5080</v>
      </c>
    </row>
    <row r="76" spans="1:11" ht="24" x14ac:dyDescent="0.2">
      <c r="A76" s="4" t="s">
        <v>135</v>
      </c>
      <c r="B76" s="5" t="s">
        <v>140</v>
      </c>
      <c r="C76" s="5" t="s">
        <v>135</v>
      </c>
      <c r="D76" s="6">
        <f t="shared" si="3"/>
        <v>107</v>
      </c>
      <c r="E76" s="6">
        <f t="shared" si="3"/>
        <v>10</v>
      </c>
      <c r="F76" s="7">
        <v>107</v>
      </c>
      <c r="G76" s="7">
        <v>10</v>
      </c>
      <c r="H76" s="7">
        <v>3494.44</v>
      </c>
      <c r="I76" s="7">
        <f t="shared" si="4"/>
        <v>58968</v>
      </c>
      <c r="J76" s="7">
        <v>37231</v>
      </c>
      <c r="K76" s="7">
        <f t="shared" si="5"/>
        <v>21737</v>
      </c>
    </row>
    <row r="77" spans="1:11" x14ac:dyDescent="0.2">
      <c r="A77" s="4" t="s">
        <v>135</v>
      </c>
      <c r="B77" s="5" t="s">
        <v>141</v>
      </c>
      <c r="C77" s="5" t="s">
        <v>141</v>
      </c>
      <c r="D77" s="6">
        <f t="shared" si="3"/>
        <v>142</v>
      </c>
      <c r="E77" s="6">
        <f t="shared" si="3"/>
        <v>11</v>
      </c>
      <c r="F77" s="7">
        <v>142</v>
      </c>
      <c r="G77" s="7">
        <v>11</v>
      </c>
      <c r="H77" s="7">
        <v>0</v>
      </c>
      <c r="I77" s="7">
        <f t="shared" si="4"/>
        <v>78616</v>
      </c>
      <c r="J77" s="7">
        <v>58296</v>
      </c>
      <c r="K77" s="7">
        <f t="shared" si="5"/>
        <v>20320</v>
      </c>
    </row>
    <row r="78" spans="1:11" x14ac:dyDescent="0.2">
      <c r="A78" s="4" t="s">
        <v>142</v>
      </c>
      <c r="B78" s="5" t="s">
        <v>143</v>
      </c>
      <c r="C78" s="5" t="s">
        <v>144</v>
      </c>
      <c r="D78" s="6">
        <f t="shared" si="3"/>
        <v>26</v>
      </c>
      <c r="E78" s="6">
        <f t="shared" si="3"/>
        <v>5</v>
      </c>
      <c r="F78" s="7">
        <v>26</v>
      </c>
      <c r="G78" s="7">
        <v>5</v>
      </c>
      <c r="H78" s="7">
        <v>5075.37</v>
      </c>
      <c r="I78" s="7">
        <f t="shared" si="4"/>
        <v>14944</v>
      </c>
      <c r="J78" s="7">
        <v>11954</v>
      </c>
      <c r="K78" s="7">
        <f t="shared" si="5"/>
        <v>2990</v>
      </c>
    </row>
    <row r="79" spans="1:11" ht="36" x14ac:dyDescent="0.2">
      <c r="A79" s="4" t="s">
        <v>142</v>
      </c>
      <c r="B79" s="5" t="s">
        <v>145</v>
      </c>
      <c r="C79" s="5" t="s">
        <v>146</v>
      </c>
      <c r="D79" s="6">
        <f t="shared" si="3"/>
        <v>38</v>
      </c>
      <c r="E79" s="6">
        <f t="shared" si="3"/>
        <v>3</v>
      </c>
      <c r="F79" s="7">
        <v>38</v>
      </c>
      <c r="G79" s="7">
        <v>3</v>
      </c>
      <c r="H79" s="7">
        <v>3825.43</v>
      </c>
      <c r="I79" s="7">
        <f t="shared" si="4"/>
        <v>17319</v>
      </c>
      <c r="J79" s="7">
        <v>14165</v>
      </c>
      <c r="K79" s="7">
        <f t="shared" si="5"/>
        <v>3154</v>
      </c>
    </row>
    <row r="80" spans="1:11" ht="36" x14ac:dyDescent="0.2">
      <c r="A80" s="4" t="s">
        <v>142</v>
      </c>
      <c r="B80" s="5" t="s">
        <v>147</v>
      </c>
      <c r="C80" s="5" t="s">
        <v>148</v>
      </c>
      <c r="D80" s="6">
        <f t="shared" si="3"/>
        <v>16</v>
      </c>
      <c r="E80" s="6">
        <f t="shared" si="3"/>
        <v>0</v>
      </c>
      <c r="F80" s="7">
        <v>16</v>
      </c>
      <c r="G80" s="7">
        <v>0</v>
      </c>
      <c r="H80" s="7">
        <v>543.94000000000005</v>
      </c>
      <c r="I80" s="7">
        <f t="shared" si="4"/>
        <v>5980</v>
      </c>
      <c r="J80" s="7">
        <v>4308</v>
      </c>
      <c r="K80" s="7">
        <f t="shared" si="5"/>
        <v>1672</v>
      </c>
    </row>
    <row r="81" spans="1:11" ht="36" x14ac:dyDescent="0.2">
      <c r="A81" s="4" t="s">
        <v>142</v>
      </c>
      <c r="B81" s="5" t="s">
        <v>149</v>
      </c>
      <c r="C81" s="5" t="s">
        <v>142</v>
      </c>
      <c r="D81" s="6">
        <f t="shared" si="3"/>
        <v>79</v>
      </c>
      <c r="E81" s="6">
        <f t="shared" si="3"/>
        <v>6</v>
      </c>
      <c r="F81" s="7">
        <v>79</v>
      </c>
      <c r="G81" s="7">
        <v>6</v>
      </c>
      <c r="H81" s="7">
        <v>21614.61</v>
      </c>
      <c r="I81" s="7">
        <f t="shared" si="4"/>
        <v>21897</v>
      </c>
      <c r="J81" s="7">
        <v>33611</v>
      </c>
      <c r="K81" s="7">
        <f t="shared" si="5"/>
        <v>-11714</v>
      </c>
    </row>
    <row r="82" spans="1:11" x14ac:dyDescent="0.2">
      <c r="A82" s="4" t="s">
        <v>142</v>
      </c>
      <c r="B82" s="5" t="s">
        <v>150</v>
      </c>
      <c r="C82" s="5" t="s">
        <v>150</v>
      </c>
      <c r="D82" s="6">
        <f t="shared" si="3"/>
        <v>101</v>
      </c>
      <c r="E82" s="6">
        <f t="shared" si="3"/>
        <v>11</v>
      </c>
      <c r="F82" s="7">
        <v>101</v>
      </c>
      <c r="G82" s="7">
        <v>11</v>
      </c>
      <c r="H82" s="7">
        <v>0</v>
      </c>
      <c r="I82" s="7">
        <f t="shared" si="4"/>
        <v>61900</v>
      </c>
      <c r="J82" s="7">
        <v>48101</v>
      </c>
      <c r="K82" s="7">
        <f t="shared" si="5"/>
        <v>13799</v>
      </c>
    </row>
    <row r="83" spans="1:11" x14ac:dyDescent="0.2">
      <c r="A83" s="25" t="s">
        <v>151</v>
      </c>
      <c r="B83" s="25"/>
      <c r="C83" s="25"/>
      <c r="D83" s="10">
        <f>SUM(D4:D82)</f>
        <v>7762</v>
      </c>
      <c r="E83" s="10">
        <f>SUM(E4:E82)</f>
        <v>804</v>
      </c>
      <c r="F83" s="10">
        <f t="shared" ref="F83:K83" si="6">SUM(F4:F82)</f>
        <v>7762</v>
      </c>
      <c r="G83" s="10">
        <f t="shared" si="6"/>
        <v>788</v>
      </c>
      <c r="H83" s="10">
        <f t="shared" si="6"/>
        <v>2001420.040000001</v>
      </c>
      <c r="I83" s="10">
        <f t="shared" si="6"/>
        <v>2650000</v>
      </c>
      <c r="J83" s="10">
        <f t="shared" si="6"/>
        <v>2650000</v>
      </c>
      <c r="K83" s="10">
        <f t="shared" si="6"/>
        <v>0</v>
      </c>
    </row>
    <row r="84" spans="1:11" x14ac:dyDescent="0.2">
      <c r="E84" s="11"/>
      <c r="F84" s="12"/>
      <c r="G84" s="12"/>
      <c r="H84" s="1" t="s">
        <v>152</v>
      </c>
      <c r="I84" s="12">
        <v>2650000</v>
      </c>
    </row>
    <row r="85" spans="1:11" x14ac:dyDescent="0.2">
      <c r="C85" s="13" t="s">
        <v>153</v>
      </c>
      <c r="D85" s="14">
        <v>4.62</v>
      </c>
      <c r="E85" s="11"/>
      <c r="F85" s="12"/>
      <c r="G85" s="15"/>
      <c r="H85" s="1" t="s">
        <v>154</v>
      </c>
      <c r="I85" s="15">
        <f>I84-I83</f>
        <v>0</v>
      </c>
    </row>
    <row r="86" spans="1:11" x14ac:dyDescent="0.2">
      <c r="C86" s="16" t="s">
        <v>155</v>
      </c>
      <c r="D86" s="17">
        <v>407.71803999999997</v>
      </c>
    </row>
    <row r="87" spans="1:11" x14ac:dyDescent="0.2">
      <c r="H87" s="18">
        <v>0</v>
      </c>
    </row>
    <row r="88" spans="1:11" x14ac:dyDescent="0.2">
      <c r="D88" s="19"/>
      <c r="E88" s="19"/>
      <c r="F88" s="11"/>
      <c r="G88" s="20"/>
    </row>
    <row r="93" spans="1:11" x14ac:dyDescent="0.2">
      <c r="D93" s="12"/>
      <c r="E93" s="12"/>
      <c r="F93" s="12"/>
    </row>
    <row r="94" spans="1:11" x14ac:dyDescent="0.2">
      <c r="D94" s="12"/>
      <c r="E94" s="12"/>
      <c r="F94" s="12"/>
    </row>
    <row r="95" spans="1:11" x14ac:dyDescent="0.2">
      <c r="D95" s="12"/>
      <c r="E95" s="12"/>
      <c r="F95" s="12"/>
    </row>
  </sheetData>
  <mergeCells count="10">
    <mergeCell ref="I1:I3"/>
    <mergeCell ref="J1:J3"/>
    <mergeCell ref="K1:K3"/>
    <mergeCell ref="A83:C83"/>
    <mergeCell ref="A1:A3"/>
    <mergeCell ref="B1:B3"/>
    <mergeCell ref="C1:C3"/>
    <mergeCell ref="D1:E2"/>
    <mergeCell ref="F1:G2"/>
    <mergeCell ref="H1:H3"/>
  </mergeCells>
  <conditionalFormatting sqref="F4:G82">
    <cfRule type="cellIs" dxfId="0" priority="1" operator="between">
      <formula>1</formula>
      <formula>2</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Puudega lapsed</vt:lpstr>
    </vt:vector>
  </TitlesOfParts>
  <Company>RMV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Andrus Jõgi</dc:creator>
  <cp:lastModifiedBy>Windows User</cp:lastModifiedBy>
  <dcterms:created xsi:type="dcterms:W3CDTF">2018-01-31T14:46:41Z</dcterms:created>
  <dcterms:modified xsi:type="dcterms:W3CDTF">2018-03-02T09:07:56Z</dcterms:modified>
</cp:coreProperties>
</file>